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hsvv.sharepoint.com/sites/BereichFinanzundRegulierung/Freigegebene Dokumente/09 Wirtschaft/Daten/Zahlen u Fakten inkl SVV website/2021/"/>
    </mc:Choice>
  </mc:AlternateContent>
  <xr:revisionPtr revIDLastSave="12" documentId="8_{02EBF0A9-00FC-4346-B58E-B68872245192}" xr6:coauthVersionLast="47" xr6:coauthVersionMax="47" xr10:uidLastSave="{8E7D91BB-F886-414F-B5C9-FC574D524EEC}"/>
  <bookViews>
    <workbookView xWindow="28680" yWindow="-120" windowWidth="29040" windowHeight="15840" tabRatio="880" xr2:uid="{00000000-000D-0000-FFFF-FFFF00000000}"/>
  </bookViews>
  <sheets>
    <sheet name="Tabelle 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" i="2" l="1"/>
  <c r="D8" i="2"/>
  <c r="D9" i="2"/>
  <c r="D10" i="2"/>
  <c r="D11" i="2"/>
  <c r="D12" i="2"/>
  <c r="D13" i="2"/>
  <c r="D14" i="2"/>
  <c r="D15" i="2"/>
  <c r="D16" i="2"/>
  <c r="D17" i="2"/>
  <c r="D6" i="2"/>
  <c r="C18" i="2"/>
  <c r="C20" i="2"/>
  <c r="G19" i="2"/>
  <c r="G17" i="2"/>
  <c r="H13" i="2" s="1"/>
  <c r="K19" i="2"/>
  <c r="K17" i="2"/>
  <c r="L14" i="2" s="1"/>
  <c r="H14" i="2" l="1"/>
  <c r="H12" i="2"/>
  <c r="H11" i="2"/>
  <c r="H6" i="2"/>
  <c r="H10" i="2"/>
  <c r="H9" i="2"/>
  <c r="H16" i="2"/>
  <c r="H8" i="2"/>
  <c r="H15" i="2"/>
  <c r="H7" i="2"/>
  <c r="L7" i="2"/>
  <c r="L15" i="2"/>
  <c r="L8" i="2"/>
  <c r="L16" i="2"/>
  <c r="L9" i="2"/>
  <c r="L10" i="2"/>
  <c r="L11" i="2"/>
  <c r="L12" i="2"/>
  <c r="L13" i="2"/>
  <c r="L6" i="2"/>
  <c r="O17" i="2"/>
  <c r="P7" i="2" s="1"/>
  <c r="P14" i="2" l="1"/>
  <c r="P11" i="2"/>
  <c r="P10" i="2"/>
  <c r="P12" i="2"/>
  <c r="P6" i="2"/>
  <c r="P9" i="2"/>
  <c r="P16" i="2"/>
  <c r="P8" i="2"/>
  <c r="P13" i="2"/>
  <c r="P15" i="2"/>
  <c r="S17" i="2"/>
  <c r="T8" i="2" l="1"/>
  <c r="T10" i="2"/>
  <c r="T6" i="2"/>
  <c r="T13" i="2"/>
  <c r="T9" i="2"/>
  <c r="T15" i="2"/>
  <c r="T11" i="2"/>
  <c r="T7" i="2"/>
  <c r="T14" i="2"/>
  <c r="T16" i="2"/>
  <c r="T12" i="2"/>
  <c r="W17" i="2"/>
  <c r="X15" i="2" s="1"/>
  <c r="AA16" i="2"/>
  <c r="AB9" i="2" s="1"/>
  <c r="X11" i="2" l="1"/>
  <c r="X7" i="2"/>
  <c r="AB10" i="2"/>
  <c r="AB6" i="2"/>
  <c r="AB14" i="2"/>
  <c r="AB13" i="2"/>
  <c r="X14" i="2"/>
  <c r="X10" i="2"/>
  <c r="X6" i="2"/>
  <c r="X13" i="2"/>
  <c r="X9" i="2"/>
  <c r="X16" i="2"/>
  <c r="X12" i="2"/>
  <c r="X8" i="2"/>
  <c r="AB12" i="2"/>
  <c r="AB8" i="2"/>
  <c r="AB15" i="2"/>
  <c r="AB11" i="2"/>
  <c r="AB7" i="2"/>
  <c r="AE17" i="2"/>
  <c r="AF8" i="2" s="1"/>
  <c r="AI18" i="2"/>
  <c r="AJ6" i="2" s="1"/>
  <c r="AM19" i="2"/>
  <c r="AN10" i="2" s="1"/>
  <c r="AQ18" i="2"/>
  <c r="AR8" i="2" s="1"/>
  <c r="AU22" i="2"/>
  <c r="AV19" i="2" s="1"/>
  <c r="AY21" i="2"/>
  <c r="AZ6" i="2" s="1"/>
  <c r="BC19" i="2"/>
  <c r="BD8" i="2" s="1"/>
  <c r="BG33" i="2"/>
  <c r="BH28" i="2" s="1"/>
  <c r="CE45" i="2"/>
  <c r="CF12" i="2" s="1"/>
  <c r="CA43" i="2"/>
  <c r="CB22" i="2" s="1"/>
  <c r="BW42" i="2"/>
  <c r="BX33" i="2" s="1"/>
  <c r="BO36" i="2"/>
  <c r="BP14" i="2" s="1"/>
  <c r="BK34" i="2"/>
  <c r="BL11" i="2" s="1"/>
  <c r="BS38" i="2"/>
  <c r="BT32" i="2" s="1"/>
  <c r="BD18" i="2" l="1"/>
  <c r="AJ8" i="2"/>
  <c r="BT29" i="2"/>
  <c r="BT10" i="2"/>
  <c r="CF20" i="2"/>
  <c r="CF15" i="2"/>
  <c r="CF22" i="2"/>
  <c r="CF18" i="2"/>
  <c r="AR11" i="2"/>
  <c r="BP17" i="2"/>
  <c r="CF35" i="2"/>
  <c r="BX7" i="2"/>
  <c r="CF6" i="2"/>
  <c r="CF42" i="2"/>
  <c r="BD10" i="2"/>
  <c r="BT28" i="2"/>
  <c r="BD6" i="2"/>
  <c r="CB29" i="2"/>
  <c r="AZ17" i="2"/>
  <c r="AZ10" i="2"/>
  <c r="CF33" i="2"/>
  <c r="BX28" i="2"/>
  <c r="AZ11" i="2"/>
  <c r="AZ9" i="2"/>
  <c r="BT25" i="2"/>
  <c r="CF19" i="2"/>
  <c r="BH16" i="2"/>
  <c r="BP28" i="2"/>
  <c r="BP25" i="2"/>
  <c r="BD7" i="2"/>
  <c r="BX10" i="2"/>
  <c r="BX8" i="2"/>
  <c r="AZ19" i="2"/>
  <c r="AZ18" i="2"/>
  <c r="AR13" i="2"/>
  <c r="AJ10" i="2"/>
  <c r="BX12" i="2"/>
  <c r="CB12" i="2"/>
  <c r="BD16" i="2"/>
  <c r="CF43" i="2"/>
  <c r="CF39" i="2"/>
  <c r="CF41" i="2"/>
  <c r="BL19" i="2"/>
  <c r="CF13" i="2"/>
  <c r="CF7" i="2"/>
  <c r="CF10" i="2"/>
  <c r="CF28" i="2"/>
  <c r="CF25" i="2"/>
  <c r="CF9" i="2"/>
  <c r="CF31" i="2"/>
  <c r="AF14" i="2"/>
  <c r="CF32" i="2"/>
  <c r="CF29" i="2"/>
  <c r="AR6" i="2"/>
  <c r="BL12" i="2"/>
  <c r="BP9" i="2"/>
  <c r="CF16" i="2"/>
  <c r="CF44" i="2"/>
  <c r="CF26" i="2"/>
  <c r="CF8" i="2"/>
  <c r="AV7" i="2"/>
  <c r="CF38" i="2"/>
  <c r="CF36" i="2"/>
  <c r="CF37" i="2"/>
  <c r="AV13" i="2"/>
  <c r="CF23" i="2"/>
  <c r="BD11" i="2"/>
  <c r="CF21" i="2"/>
  <c r="AF6" i="2"/>
  <c r="BX14" i="2"/>
  <c r="CF11" i="2"/>
  <c r="CF40" i="2"/>
  <c r="CF34" i="2"/>
  <c r="CF17" i="2"/>
  <c r="AN11" i="2"/>
  <c r="BD13" i="2"/>
  <c r="CF27" i="2"/>
  <c r="CF30" i="2"/>
  <c r="CF24" i="2"/>
  <c r="CF14" i="2"/>
  <c r="BX24" i="2"/>
  <c r="BX18" i="2"/>
  <c r="BP32" i="2"/>
  <c r="CB15" i="2"/>
  <c r="BT31" i="2"/>
  <c r="BX25" i="2"/>
  <c r="BX13" i="2"/>
  <c r="BX31" i="2"/>
  <c r="BT14" i="2"/>
  <c r="BT36" i="2"/>
  <c r="BH27" i="2"/>
  <c r="BX38" i="2"/>
  <c r="BX19" i="2"/>
  <c r="BX39" i="2"/>
  <c r="CB34" i="2"/>
  <c r="BD17" i="2"/>
  <c r="BH19" i="2"/>
  <c r="BX29" i="2"/>
  <c r="BT26" i="2"/>
  <c r="BT6" i="2"/>
  <c r="BT35" i="2"/>
  <c r="BH23" i="2"/>
  <c r="BL28" i="2"/>
  <c r="BL29" i="2"/>
  <c r="BT15" i="2"/>
  <c r="AR16" i="2"/>
  <c r="BL17" i="2"/>
  <c r="BX27" i="2"/>
  <c r="BX21" i="2"/>
  <c r="BT20" i="2"/>
  <c r="BX17" i="2"/>
  <c r="BX30" i="2"/>
  <c r="BX34" i="2"/>
  <c r="BX9" i="2"/>
  <c r="BT33" i="2"/>
  <c r="BT7" i="2"/>
  <c r="CB41" i="2"/>
  <c r="BT22" i="2"/>
  <c r="BX11" i="2"/>
  <c r="BD15" i="2"/>
  <c r="BX6" i="2"/>
  <c r="CB31" i="2"/>
  <c r="BT13" i="2"/>
  <c r="BX16" i="2"/>
  <c r="BT9" i="2"/>
  <c r="BX36" i="2"/>
  <c r="AR10" i="2"/>
  <c r="AR9" i="2"/>
  <c r="BT19" i="2"/>
  <c r="BT27" i="2"/>
  <c r="AR12" i="2"/>
  <c r="BT34" i="2"/>
  <c r="BT18" i="2"/>
  <c r="BX23" i="2"/>
  <c r="BX35" i="2"/>
  <c r="AN8" i="2"/>
  <c r="CB28" i="2"/>
  <c r="BX41" i="2"/>
  <c r="BX26" i="2"/>
  <c r="BT24" i="2"/>
  <c r="BT11" i="2"/>
  <c r="BL13" i="2"/>
  <c r="AR17" i="2"/>
  <c r="BT30" i="2"/>
  <c r="AR14" i="2"/>
  <c r="BT21" i="2"/>
  <c r="BX37" i="2"/>
  <c r="BX15" i="2"/>
  <c r="AR7" i="2"/>
  <c r="BT17" i="2"/>
  <c r="BX40" i="2"/>
  <c r="BT16" i="2"/>
  <c r="BX20" i="2"/>
  <c r="BT37" i="2"/>
  <c r="BT8" i="2"/>
  <c r="BT12" i="2"/>
  <c r="BX32" i="2"/>
  <c r="BD14" i="2"/>
  <c r="CB7" i="2"/>
  <c r="CB33" i="2"/>
  <c r="BX22" i="2"/>
  <c r="BT23" i="2"/>
  <c r="BP33" i="2"/>
  <c r="BH30" i="2"/>
  <c r="AN18" i="2"/>
  <c r="BP35" i="2"/>
  <c r="AZ12" i="2"/>
  <c r="AZ7" i="2"/>
  <c r="BP8" i="2"/>
  <c r="BH9" i="2"/>
  <c r="BH21" i="2"/>
  <c r="BH7" i="2"/>
  <c r="BH11" i="2"/>
  <c r="BH22" i="2"/>
  <c r="BH25" i="2"/>
  <c r="BP11" i="2"/>
  <c r="AZ13" i="2"/>
  <c r="BP29" i="2"/>
  <c r="AN15" i="2"/>
  <c r="BP19" i="2"/>
  <c r="BP12" i="2"/>
  <c r="AN9" i="2"/>
  <c r="BP10" i="2"/>
  <c r="AF11" i="2"/>
  <c r="BP23" i="2"/>
  <c r="BH26" i="2"/>
  <c r="BH32" i="2"/>
  <c r="BP21" i="2"/>
  <c r="BH31" i="2"/>
  <c r="BH17" i="2"/>
  <c r="BH8" i="2"/>
  <c r="BH24" i="2"/>
  <c r="AZ14" i="2"/>
  <c r="BH15" i="2"/>
  <c r="BH13" i="2"/>
  <c r="BP6" i="2"/>
  <c r="BH29" i="2"/>
  <c r="BP16" i="2"/>
  <c r="BP31" i="2"/>
  <c r="AN6" i="2"/>
  <c r="AN12" i="2"/>
  <c r="AN17" i="2"/>
  <c r="BP22" i="2"/>
  <c r="BH12" i="2"/>
  <c r="AZ20" i="2"/>
  <c r="AF10" i="2"/>
  <c r="AN13" i="2"/>
  <c r="BP26" i="2"/>
  <c r="BP24" i="2"/>
  <c r="BH18" i="2"/>
  <c r="BH10" i="2"/>
  <c r="BH14" i="2"/>
  <c r="AN7" i="2"/>
  <c r="AZ16" i="2"/>
  <c r="BH20" i="2"/>
  <c r="AZ8" i="2"/>
  <c r="AN14" i="2"/>
  <c r="BH6" i="2"/>
  <c r="BP34" i="2"/>
  <c r="BP13" i="2"/>
  <c r="AZ15" i="2"/>
  <c r="AN16" i="2"/>
  <c r="BP18" i="2"/>
  <c r="BP20" i="2"/>
  <c r="AF15" i="2"/>
  <c r="AF7" i="2"/>
  <c r="AV20" i="2"/>
  <c r="CB32" i="2"/>
  <c r="BL9" i="2"/>
  <c r="BL26" i="2"/>
  <c r="BL20" i="2"/>
  <c r="BL15" i="2"/>
  <c r="AJ7" i="2"/>
  <c r="CB42" i="2"/>
  <c r="BL32" i="2"/>
  <c r="AJ12" i="2"/>
  <c r="BL8" i="2"/>
  <c r="BL23" i="2"/>
  <c r="CB37" i="2"/>
  <c r="CB13" i="2"/>
  <c r="AV16" i="2"/>
  <c r="CB17" i="2"/>
  <c r="BL14" i="2"/>
  <c r="BD9" i="2"/>
  <c r="CB26" i="2"/>
  <c r="CB24" i="2"/>
  <c r="CB8" i="2"/>
  <c r="AV18" i="2"/>
  <c r="CB6" i="2"/>
  <c r="CB9" i="2"/>
  <c r="AV12" i="2"/>
  <c r="BP15" i="2"/>
  <c r="AR15" i="2"/>
  <c r="AF13" i="2"/>
  <c r="AF9" i="2"/>
  <c r="AV9" i="2"/>
  <c r="CB11" i="2"/>
  <c r="CB19" i="2"/>
  <c r="BL22" i="2"/>
  <c r="AJ11" i="2"/>
  <c r="BL7" i="2"/>
  <c r="BL27" i="2"/>
  <c r="AJ16" i="2"/>
  <c r="AV10" i="2"/>
  <c r="BL16" i="2"/>
  <c r="AJ17" i="2"/>
  <c r="CB30" i="2"/>
  <c r="CB36" i="2"/>
  <c r="AV21" i="2"/>
  <c r="CB40" i="2"/>
  <c r="AV6" i="2"/>
  <c r="BD12" i="2"/>
  <c r="CB20" i="2"/>
  <c r="CB10" i="2"/>
  <c r="BP30" i="2"/>
  <c r="BP27" i="2"/>
  <c r="BP7" i="2"/>
  <c r="CB14" i="2"/>
  <c r="AJ9" i="2"/>
  <c r="AF16" i="2"/>
  <c r="AF12" i="2"/>
  <c r="AV11" i="2"/>
  <c r="CB21" i="2"/>
  <c r="AV8" i="2"/>
  <c r="CB18" i="2"/>
  <c r="CB23" i="2"/>
  <c r="BL31" i="2"/>
  <c r="BL30" i="2"/>
  <c r="BL33" i="2"/>
  <c r="AJ15" i="2"/>
  <c r="CB27" i="2"/>
  <c r="BL18" i="2"/>
  <c r="BL24" i="2"/>
  <c r="BL6" i="2"/>
  <c r="BL25" i="2"/>
  <c r="AJ13" i="2"/>
  <c r="AJ14" i="2"/>
  <c r="CB25" i="2"/>
  <c r="CB16" i="2"/>
  <c r="CB35" i="2"/>
  <c r="BL10" i="2"/>
  <c r="AV15" i="2"/>
  <c r="CB38" i="2"/>
  <c r="CB39" i="2"/>
  <c r="AV17" i="2"/>
  <c r="BL21" i="2"/>
  <c r="AV14" i="2"/>
</calcChain>
</file>

<file path=xl/sharedStrings.xml><?xml version="1.0" encoding="utf-8"?>
<sst xmlns="http://schemas.openxmlformats.org/spreadsheetml/2006/main" count="502" uniqueCount="115">
  <si>
    <t>Allianz Suisse</t>
  </si>
  <si>
    <t>Basler</t>
  </si>
  <si>
    <t>Generali Assurances</t>
  </si>
  <si>
    <t>Helvetia</t>
  </si>
  <si>
    <t>Phenix</t>
  </si>
  <si>
    <t>Vaudoise</t>
  </si>
  <si>
    <t>Winterthur</t>
  </si>
  <si>
    <t>Mannheimer Versicherung</t>
  </si>
  <si>
    <t>Limmat</t>
  </si>
  <si>
    <t>Elvia</t>
  </si>
  <si>
    <t>Berner Allgemeine</t>
  </si>
  <si>
    <r>
      <t xml:space="preserve">Gebuchte Brutto Prämien
in 1000 CHF 
</t>
    </r>
    <r>
      <rPr>
        <b/>
        <i/>
        <sz val="10"/>
        <rFont val="Arial"/>
        <family val="2"/>
      </rPr>
      <t>Primes émises en 1000 de CHF</t>
    </r>
  </si>
  <si>
    <t>Generali Personenversicherungen</t>
  </si>
  <si>
    <t>Allianz Risk Transfer</t>
  </si>
  <si>
    <t>Generali Personenvers.</t>
  </si>
  <si>
    <t>Winterthur Leben</t>
  </si>
  <si>
    <t>Swiss Re</t>
  </si>
  <si>
    <t>Europäische Rück</t>
  </si>
  <si>
    <t>Converium</t>
  </si>
  <si>
    <t>Nouvelle Réassurance</t>
  </si>
  <si>
    <t>Trans Re</t>
  </si>
  <si>
    <t>Schweizerische National</t>
  </si>
  <si>
    <t>XL Re Latin</t>
  </si>
  <si>
    <t>Alea Europe</t>
  </si>
  <si>
    <t>LRF Re</t>
  </si>
  <si>
    <t>Schweizerische Mobiliar</t>
  </si>
  <si>
    <t>Rentenanstalt</t>
  </si>
  <si>
    <t>Vitodurum</t>
  </si>
  <si>
    <t>Eurco Rück</t>
  </si>
  <si>
    <t>Veritas Rück</t>
  </si>
  <si>
    <t>Gerling Globale Rück</t>
  </si>
  <si>
    <t>AG RE Réassurance</t>
  </si>
  <si>
    <t>Cordial Rück</t>
  </si>
  <si>
    <t>Winterthur International</t>
  </si>
  <si>
    <t>Total</t>
  </si>
  <si>
    <r>
      <t xml:space="preserve">In Rückdeckung übernommenes Lebengeschäft Total 2006
</t>
    </r>
    <r>
      <rPr>
        <b/>
        <i/>
        <sz val="12"/>
        <rFont val="Arial"/>
        <family val="2"/>
      </rPr>
      <t>Affaires vie acceptées en réassurance 2006</t>
    </r>
  </si>
  <si>
    <r>
      <t xml:space="preserve">In Rückdeckung übernommenes Lebengeschäft Total 2005
</t>
    </r>
    <r>
      <rPr>
        <b/>
        <i/>
        <sz val="12"/>
        <rFont val="Arial"/>
        <family val="2"/>
      </rPr>
      <t>Affaires vie acceptées en réassurance 2005</t>
    </r>
  </si>
  <si>
    <r>
      <t xml:space="preserve">In Rückdeckung übernommenes Lebengeschäft Total 2004
</t>
    </r>
    <r>
      <rPr>
        <b/>
        <i/>
        <sz val="12"/>
        <rFont val="Arial"/>
        <family val="2"/>
      </rPr>
      <t>Affaires vie acceptées en réassurance 2004</t>
    </r>
  </si>
  <si>
    <r>
      <t xml:space="preserve">In Rückdeckung übernommenes Lebengeschäft Total 2003
</t>
    </r>
    <r>
      <rPr>
        <b/>
        <i/>
        <sz val="12"/>
        <rFont val="Arial"/>
        <family val="2"/>
      </rPr>
      <t>Affaires vie acceptées en réassurance 2003</t>
    </r>
  </si>
  <si>
    <r>
      <t xml:space="preserve">In Rückdeckung übernommenes Lebengeschäft Total 2001
</t>
    </r>
    <r>
      <rPr>
        <b/>
        <i/>
        <sz val="12"/>
        <rFont val="Arial"/>
        <family val="2"/>
      </rPr>
      <t>Affaires vie acceptées en réassurance 2001</t>
    </r>
  </si>
  <si>
    <r>
      <t xml:space="preserve">In Rückdeckung übernommenes Lebengeschäft Total 2002
</t>
    </r>
    <r>
      <rPr>
        <b/>
        <i/>
        <sz val="12"/>
        <rFont val="Arial"/>
        <family val="2"/>
      </rPr>
      <t>Affaires vie acceptées en réassurance 2002</t>
    </r>
  </si>
  <si>
    <t>Revios Rück</t>
  </si>
  <si>
    <t>Zürich Leben</t>
  </si>
  <si>
    <t>Basler Leben</t>
  </si>
  <si>
    <t>Vaudoise Vie SA</t>
  </si>
  <si>
    <t>Helvetia Leben</t>
  </si>
  <si>
    <t>Pax</t>
  </si>
  <si>
    <t>AXA Vie</t>
  </si>
  <si>
    <t>Vaudoise Vie</t>
  </si>
  <si>
    <t>Patria</t>
  </si>
  <si>
    <t>Genevoise Vie</t>
  </si>
  <si>
    <t>AIG Life</t>
  </si>
  <si>
    <t>Visana</t>
  </si>
  <si>
    <t>Suisse Vie</t>
  </si>
  <si>
    <t>Providentia</t>
  </si>
  <si>
    <t>Skandia Leben</t>
  </si>
  <si>
    <t>Schweiz. National Leben</t>
  </si>
  <si>
    <t>Coop Leben</t>
  </si>
  <si>
    <r>
      <t xml:space="preserve">In Rückdeckung übernommenes Lebengeschäft Total 2007
</t>
    </r>
    <r>
      <rPr>
        <b/>
        <i/>
        <sz val="12"/>
        <rFont val="Arial"/>
        <family val="2"/>
      </rPr>
      <t>Affaires vie acceptées en réassurance 2007</t>
    </r>
  </si>
  <si>
    <t>Zürich</t>
  </si>
  <si>
    <t>SCOR Global Life Rück</t>
  </si>
  <si>
    <t>Scor Switzerland</t>
  </si>
  <si>
    <t>AXA Winterthur</t>
  </si>
  <si>
    <t>Toa Re</t>
  </si>
  <si>
    <r>
      <t xml:space="preserve">In Rückdeckung übernommenes Lebengeschäft Total 2008
</t>
    </r>
    <r>
      <rPr>
        <b/>
        <i/>
        <sz val="12"/>
        <rFont val="Arial"/>
        <family val="2"/>
      </rPr>
      <t>Affaires vie acceptées en réassurance 2008</t>
    </r>
  </si>
  <si>
    <r>
      <t xml:space="preserve">Gebuchte Brutto Prämien
in CHF 
</t>
    </r>
    <r>
      <rPr>
        <b/>
        <i/>
        <sz val="10"/>
        <rFont val="Arial"/>
        <family val="2"/>
      </rPr>
      <t>Primes émises en CHF</t>
    </r>
  </si>
  <si>
    <t>Schweizerische Rückversicherungs-Gesellschaft</t>
  </si>
  <si>
    <t>Europäische Rückversicherungs-Gesellschaft in Zürich</t>
  </si>
  <si>
    <t>Nouvelle Compagnie de Réassurances</t>
  </si>
  <si>
    <t>SCOR Global Life Rückversicherung Schweiz AG</t>
  </si>
  <si>
    <t>Trans Re Zürich</t>
  </si>
  <si>
    <t>PARIS RE Switzerland AG</t>
  </si>
  <si>
    <t>SCOR Switzerland AG</t>
  </si>
  <si>
    <t>Toa 21st Century Reinsurance Company Ltd.</t>
  </si>
  <si>
    <t>Eurco Rück AG</t>
  </si>
  <si>
    <t>SIGNAL IDUNA Rückversicherungs AG</t>
  </si>
  <si>
    <t>Crip AG</t>
  </si>
  <si>
    <t>LRF Re AG</t>
  </si>
  <si>
    <t>Allianz Suisse Rückversicherungs-Gesellschaft AG</t>
  </si>
  <si>
    <r>
      <t xml:space="preserve">In Rückdeckung übernommenes Lebengeschäft Total 2009
</t>
    </r>
    <r>
      <rPr>
        <b/>
        <i/>
        <sz val="12"/>
        <rFont val="Arial"/>
        <family val="2"/>
      </rPr>
      <t>Affaires vie acceptées en réassurance 2009</t>
    </r>
  </si>
  <si>
    <t>Schweizerische Rückversicherungs-Gesellschaft AG</t>
  </si>
  <si>
    <t>Europäische Rückversicherungs-Gesellschaft in Zürich AG</t>
  </si>
  <si>
    <t>Neue Rückversicherungs-Gesellschaft AG</t>
  </si>
  <si>
    <t>Trans Re Zürich Rückversicherungsgesellschaft AG</t>
  </si>
  <si>
    <t>Intercona Re AG</t>
  </si>
  <si>
    <t>The Toa 21st Century Reinsurance Company Ltd.</t>
  </si>
  <si>
    <t>Papiro AG</t>
  </si>
  <si>
    <t>UNIQA Re AG</t>
  </si>
  <si>
    <r>
      <t xml:space="preserve">In Rückdeckung übernommenes Lebengeschäft Total 2010
</t>
    </r>
    <r>
      <rPr>
        <b/>
        <i/>
        <sz val="12"/>
        <rFont val="Arial"/>
        <family val="2"/>
      </rPr>
      <t>Affaires vie acceptées en réassurance 2010</t>
    </r>
  </si>
  <si>
    <t>Unilever Reinsurance AG</t>
  </si>
  <si>
    <r>
      <t xml:space="preserve">Marktanteil in der Schweiz
</t>
    </r>
    <r>
      <rPr>
        <b/>
        <i/>
        <sz val="10"/>
        <rFont val="Arial"/>
        <family val="2"/>
      </rPr>
      <t>Part du marché 
en Suisse</t>
    </r>
  </si>
  <si>
    <r>
      <t xml:space="preserve">In Rückdeckung übernommenes Lebengeschäft Total 2011
</t>
    </r>
    <r>
      <rPr>
        <b/>
        <i/>
        <sz val="12"/>
        <rFont val="Arial"/>
        <family val="2"/>
      </rPr>
      <t>Affaires vie acceptées en réassurance 2011</t>
    </r>
  </si>
  <si>
    <t>New Reinsurance Company Ltd.</t>
  </si>
  <si>
    <r>
      <t xml:space="preserve">In Rückdeckung übernommenes Lebengeschäft Total 2012
</t>
    </r>
    <r>
      <rPr>
        <b/>
        <i/>
        <sz val="12"/>
        <rFont val="Arial"/>
        <family val="2"/>
      </rPr>
      <t>Affaires vie acceptées en réassurance 2012</t>
    </r>
  </si>
  <si>
    <t>Kot Insurance Company AG</t>
  </si>
  <si>
    <t>PAPIRO AG</t>
  </si>
  <si>
    <r>
      <t xml:space="preserve">In Rückdeckung übernommenes Lebengeschäft Total 2013
</t>
    </r>
    <r>
      <rPr>
        <b/>
        <i/>
        <sz val="12"/>
        <rFont val="Arial"/>
        <family val="2"/>
      </rPr>
      <t>Affaires vie acceptées en réassurance 2013</t>
    </r>
  </si>
  <si>
    <t>TransRe Zurich Ltd</t>
  </si>
  <si>
    <r>
      <t xml:space="preserve">In Rückdeckung übernommenes Lebengeschäft Total 2014
</t>
    </r>
    <r>
      <rPr>
        <b/>
        <i/>
        <sz val="12"/>
        <rFont val="Arial"/>
        <family val="2"/>
      </rPr>
      <t>Affaires vie acceptées en réassurance 2014</t>
    </r>
  </si>
  <si>
    <r>
      <t xml:space="preserve">In Rückdeckung übernommenes Lebengeschäft Total 2015
</t>
    </r>
    <r>
      <rPr>
        <b/>
        <i/>
        <sz val="12"/>
        <rFont val="Arial"/>
        <family val="2"/>
      </rPr>
      <t>Affaires vie acceptées en réassurance 2015</t>
    </r>
  </si>
  <si>
    <t>Ikano Re AG</t>
  </si>
  <si>
    <r>
      <t xml:space="preserve">In Rückdeckung übernommenes Lebengeschäft
</t>
    </r>
    <r>
      <rPr>
        <b/>
        <i/>
        <sz val="14"/>
        <rFont val="Arial"/>
        <family val="2"/>
      </rPr>
      <t>Affaires vie acceptées en réassurance</t>
    </r>
    <r>
      <rPr>
        <b/>
        <sz val="14"/>
        <rFont val="Arial"/>
        <family val="2"/>
      </rPr>
      <t xml:space="preserve">
</t>
    </r>
    <r>
      <rPr>
        <sz val="10"/>
        <rFont val="Arial"/>
        <family val="2"/>
      </rPr>
      <t xml:space="preserve">(Quelle: BPV und Finma Bericht / </t>
    </r>
    <r>
      <rPr>
        <i/>
        <sz val="10"/>
        <rFont val="Arial"/>
        <family val="2"/>
      </rPr>
      <t>Source: Rapport de l’OFAP et de la Finma</t>
    </r>
    <r>
      <rPr>
        <sz val="10"/>
        <rFont val="Arial"/>
        <family val="2"/>
      </rPr>
      <t xml:space="preserve">) </t>
    </r>
  </si>
  <si>
    <t>Swiss Re Asia AG</t>
  </si>
  <si>
    <t>Echo Rückversicherungs-AG</t>
  </si>
  <si>
    <r>
      <t xml:space="preserve">In Rückdeckung übernommenes Lebengeschäft Total 2016
</t>
    </r>
    <r>
      <rPr>
        <b/>
        <i/>
        <sz val="12"/>
        <rFont val="Arial"/>
        <family val="2"/>
      </rPr>
      <t>Affaires vie acceptées en réassurance 2016</t>
    </r>
  </si>
  <si>
    <r>
      <t xml:space="preserve">In Rückdeckung übernommenes Lebengeschäft Total 2017
</t>
    </r>
    <r>
      <rPr>
        <b/>
        <i/>
        <sz val="12"/>
        <rFont val="Arial"/>
        <family val="2"/>
      </rPr>
      <t>Affaires vie acceptées en réassurance 2017</t>
    </r>
  </si>
  <si>
    <t>Swiss Re Life Capital Reinsurance AG</t>
  </si>
  <si>
    <r>
      <t xml:space="preserve">In Rückdeckung übernommenes Lebengeschäft Total 2018
</t>
    </r>
    <r>
      <rPr>
        <b/>
        <i/>
        <sz val="12"/>
        <rFont val="Arial"/>
        <family val="2"/>
      </rPr>
      <t>Affaires vie acceptées en réassurance 2018</t>
    </r>
  </si>
  <si>
    <r>
      <t xml:space="preserve">In Rückdeckung übernommenes Lebengeschäft Total 2019
</t>
    </r>
    <r>
      <rPr>
        <b/>
        <i/>
        <sz val="12"/>
        <rFont val="Arial"/>
        <family val="2"/>
      </rPr>
      <t>Affaires vie acceptées en réassurance 2019</t>
    </r>
  </si>
  <si>
    <t>KOT INSURANCE COMPANY AG</t>
  </si>
  <si>
    <t>Syngenta Rückversicherung AG</t>
  </si>
  <si>
    <r>
      <t xml:space="preserve">In Rückdeckung übernommenes Lebengeschäft Total 2020
</t>
    </r>
    <r>
      <rPr>
        <b/>
        <i/>
        <sz val="12"/>
        <rFont val="Arial"/>
        <family val="2"/>
      </rPr>
      <t>Affaires vie acceptées en réassurance 2020</t>
    </r>
  </si>
  <si>
    <t>Readel SA</t>
  </si>
  <si>
    <t>Swiss Re Nexus Reinsurance Gesellschaft AG</t>
  </si>
  <si>
    <r>
      <t xml:space="preserve">In Rückdeckung übernommenes Lebengeschäft Total 2021
</t>
    </r>
    <r>
      <rPr>
        <b/>
        <i/>
        <sz val="12"/>
        <rFont val="Arial"/>
        <family val="2"/>
      </rPr>
      <t>Affaires vie acceptées en réassurance 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</si>
</sst>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b/>
      <i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D9E1F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5C5CAD"/>
      </left>
      <right style="medium">
        <color rgb="FF5C5CAD"/>
      </right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left" vertical="center"/>
    </xf>
    <xf numFmtId="10" fontId="2" fillId="0" borderId="2" xfId="0" applyNumberFormat="1" applyFont="1" applyFill="1" applyBorder="1"/>
    <xf numFmtId="3" fontId="2" fillId="0" borderId="0" xfId="0" applyNumberFormat="1" applyFont="1" applyAlignment="1">
      <alignment horizontal="right" vertical="center" indent="1"/>
    </xf>
    <xf numFmtId="3" fontId="2" fillId="0" borderId="2" xfId="0" applyNumberFormat="1" applyFont="1" applyBorder="1" applyAlignment="1">
      <alignment horizontal="right" vertical="center" indent="1"/>
    </xf>
    <xf numFmtId="3" fontId="2" fillId="0" borderId="0" xfId="0" applyNumberFormat="1" applyFont="1"/>
    <xf numFmtId="0" fontId="0" fillId="0" borderId="0" xfId="0" applyAlignment="1">
      <alignment wrapText="1"/>
    </xf>
    <xf numFmtId="10" fontId="2" fillId="0" borderId="0" xfId="0" applyNumberFormat="1" applyFont="1"/>
    <xf numFmtId="0" fontId="8" fillId="0" borderId="0" xfId="0" applyFont="1" applyAlignment="1">
      <alignment vertical="center" wrapText="1"/>
    </xf>
    <xf numFmtId="0" fontId="4" fillId="3" borderId="5" xfId="0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/>
    </xf>
    <xf numFmtId="0" fontId="2" fillId="0" borderId="1" xfId="0" applyFont="1" applyBorder="1"/>
    <xf numFmtId="3" fontId="2" fillId="0" borderId="0" xfId="0" applyNumberFormat="1" applyFont="1" applyBorder="1" applyAlignment="1">
      <alignment horizontal="right" vertical="center" indent="1"/>
    </xf>
    <xf numFmtId="0" fontId="8" fillId="0" borderId="0" xfId="0" applyFont="1" applyAlignment="1">
      <alignment horizontal="left"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3" fontId="0" fillId="0" borderId="0" xfId="0" applyNumberFormat="1" applyAlignment="1">
      <alignment horizontal="right" vertical="center" inden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33399"/>
      <rgbColor rgb="005C5CAD"/>
      <rgbColor rgb="007A7ABC"/>
      <rgbColor rgb="009999CC"/>
      <rgbColor rgb="00B8B8DC"/>
      <rgbColor rgb="00D6D6EB"/>
      <rgbColor rgb="00EFEFF7"/>
      <rgbColor rgb="00D5D5D5"/>
      <rgbColor rgb="00BEBEBE"/>
      <rgbColor rgb="00969696"/>
      <rgbColor rgb="006E6E6E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F45"/>
  <sheetViews>
    <sheetView tabSelected="1" zoomScale="80" zoomScaleNormal="80" workbookViewId="0">
      <selection activeCell="I28" sqref="H27:I28"/>
    </sheetView>
  </sheetViews>
  <sheetFormatPr baseColWidth="10" defaultRowHeight="12.75" x14ac:dyDescent="0.2"/>
  <cols>
    <col min="1" max="1" width="1.7109375" style="2" customWidth="1"/>
    <col min="2" max="2" width="29.42578125" style="2" customWidth="1"/>
    <col min="3" max="4" width="18.7109375" style="2" customWidth="1"/>
    <col min="5" max="5" width="1.7109375" style="2" customWidth="1"/>
    <col min="6" max="6" width="29.42578125" style="2" customWidth="1"/>
    <col min="7" max="8" width="18.7109375" style="2" customWidth="1"/>
    <col min="9" max="9" width="1.7109375" style="2" customWidth="1"/>
    <col min="10" max="10" width="29.42578125" style="2" customWidth="1"/>
    <col min="11" max="12" width="18.7109375" style="2" customWidth="1"/>
    <col min="13" max="13" width="1.7109375" style="2" customWidth="1"/>
    <col min="14" max="14" width="29.42578125" style="2" customWidth="1"/>
    <col min="15" max="16" width="18.7109375" style="2" customWidth="1"/>
    <col min="17" max="17" width="1.7109375" style="2" customWidth="1"/>
    <col min="18" max="18" width="29.42578125" style="2" customWidth="1"/>
    <col min="19" max="20" width="18.7109375" style="2" customWidth="1"/>
    <col min="21" max="21" width="1.7109375" style="2" customWidth="1"/>
    <col min="22" max="22" width="29.42578125" style="2" customWidth="1"/>
    <col min="23" max="24" width="18.7109375" style="2" customWidth="1"/>
    <col min="25" max="25" width="1.7109375" style="2" customWidth="1"/>
    <col min="26" max="26" width="29.42578125" style="2" customWidth="1"/>
    <col min="27" max="28" width="18.7109375" style="2" customWidth="1"/>
    <col min="29" max="29" width="1.7109375" style="2" customWidth="1"/>
    <col min="30" max="30" width="29.42578125" style="2" customWidth="1"/>
    <col min="31" max="32" width="18.7109375" style="2" customWidth="1"/>
    <col min="33" max="33" width="1.7109375" style="2" customWidth="1"/>
    <col min="34" max="34" width="29.42578125" style="2" customWidth="1"/>
    <col min="35" max="36" width="18.7109375" style="2" customWidth="1"/>
    <col min="37" max="37" width="1.7109375" style="2" customWidth="1"/>
    <col min="38" max="38" width="30.5703125" style="2" customWidth="1"/>
    <col min="39" max="40" width="18.7109375" style="2" customWidth="1"/>
    <col min="41" max="41" width="1.7109375" style="2" customWidth="1"/>
    <col min="42" max="42" width="29.42578125" style="2" customWidth="1"/>
    <col min="43" max="44" width="18.7109375" style="2" customWidth="1"/>
    <col min="45" max="45" width="1.7109375" style="2" customWidth="1"/>
    <col min="46" max="46" width="29.42578125" style="2" customWidth="1"/>
    <col min="47" max="48" width="18.7109375" style="2" customWidth="1"/>
    <col min="49" max="49" width="1.7109375" style="2" customWidth="1"/>
    <col min="50" max="50" width="29.42578125" style="2" customWidth="1"/>
    <col min="51" max="52" width="18.7109375" style="2" customWidth="1"/>
    <col min="53" max="53" width="1.7109375" style="2" customWidth="1"/>
    <col min="54" max="54" width="29.42578125" style="2" customWidth="1"/>
    <col min="55" max="56" width="18.7109375" style="2" customWidth="1"/>
    <col min="57" max="57" width="1.7109375" style="2" customWidth="1"/>
    <col min="58" max="58" width="29.42578125" style="2" customWidth="1"/>
    <col min="59" max="60" width="18.7109375" style="2" customWidth="1"/>
    <col min="61" max="61" width="1.7109375" style="2" customWidth="1"/>
    <col min="62" max="62" width="29.42578125" style="2" customWidth="1"/>
    <col min="63" max="64" width="18.7109375" style="2" customWidth="1"/>
    <col min="65" max="65" width="1.7109375" style="2" customWidth="1"/>
    <col min="66" max="66" width="29.42578125" style="2" customWidth="1"/>
    <col min="67" max="68" width="18.7109375" style="2" customWidth="1"/>
    <col min="69" max="69" width="1.7109375" style="2" customWidth="1"/>
    <col min="70" max="70" width="29.42578125" style="2" customWidth="1"/>
    <col min="71" max="72" width="18.7109375" style="2" customWidth="1"/>
    <col min="73" max="73" width="1.7109375" style="2" customWidth="1"/>
    <col min="74" max="74" width="29.42578125" style="2" customWidth="1"/>
    <col min="75" max="76" width="18.7109375" style="2" customWidth="1"/>
    <col min="77" max="77" width="1.7109375" style="2" customWidth="1"/>
    <col min="78" max="78" width="29.42578125" style="2" customWidth="1"/>
    <col min="79" max="80" width="18.7109375" style="2" customWidth="1"/>
    <col min="81" max="81" width="1.7109375" style="2" customWidth="1"/>
    <col min="82" max="82" width="29.42578125" style="2" customWidth="1"/>
    <col min="83" max="84" width="18.7109375" style="2" customWidth="1"/>
    <col min="85" max="16384" width="11.42578125" style="2"/>
  </cols>
  <sheetData>
    <row r="2" spans="2:84" s="1" customFormat="1" ht="69" customHeight="1" x14ac:dyDescent="0.2">
      <c r="B2" s="18" t="s">
        <v>101</v>
      </c>
      <c r="C2" s="18"/>
      <c r="D2" s="18"/>
      <c r="F2" s="18" t="s">
        <v>101</v>
      </c>
      <c r="G2" s="18"/>
      <c r="H2" s="18"/>
      <c r="J2" s="18" t="s">
        <v>101</v>
      </c>
      <c r="K2" s="18"/>
      <c r="L2" s="18"/>
      <c r="N2" s="18" t="s">
        <v>101</v>
      </c>
      <c r="O2" s="18"/>
      <c r="P2" s="18"/>
      <c r="R2" s="18" t="s">
        <v>101</v>
      </c>
      <c r="S2" s="18"/>
      <c r="T2" s="18"/>
      <c r="U2" s="13"/>
      <c r="V2" s="18" t="s">
        <v>101</v>
      </c>
      <c r="W2" s="18"/>
      <c r="X2" s="18"/>
      <c r="Y2" s="13"/>
      <c r="Z2" s="18" t="s">
        <v>101</v>
      </c>
      <c r="AA2" s="18"/>
      <c r="AB2" s="18"/>
      <c r="AC2" s="11"/>
      <c r="AD2" s="18" t="s">
        <v>101</v>
      </c>
      <c r="AE2" s="18"/>
      <c r="AF2" s="18"/>
      <c r="AH2" s="18" t="s">
        <v>101</v>
      </c>
      <c r="AI2" s="18"/>
      <c r="AJ2" s="18"/>
      <c r="AL2" s="18" t="s">
        <v>101</v>
      </c>
      <c r="AM2" s="18"/>
      <c r="AN2" s="18"/>
      <c r="AP2" s="18" t="s">
        <v>101</v>
      </c>
      <c r="AQ2" s="18"/>
      <c r="AR2" s="18"/>
      <c r="AT2" s="18" t="s">
        <v>101</v>
      </c>
      <c r="AU2" s="18"/>
      <c r="AV2" s="18"/>
      <c r="AX2" s="18" t="s">
        <v>101</v>
      </c>
      <c r="AY2" s="18"/>
      <c r="AZ2" s="18"/>
      <c r="BB2" s="18" t="s">
        <v>101</v>
      </c>
      <c r="BC2" s="18"/>
      <c r="BD2" s="18"/>
      <c r="BF2" s="18" t="s">
        <v>101</v>
      </c>
      <c r="BG2" s="18"/>
      <c r="BH2" s="18"/>
      <c r="BJ2" s="18" t="s">
        <v>101</v>
      </c>
      <c r="BK2" s="18"/>
      <c r="BL2" s="18"/>
      <c r="BN2" s="18" t="s">
        <v>101</v>
      </c>
      <c r="BO2" s="18"/>
      <c r="BP2" s="18"/>
      <c r="BR2" s="18" t="s">
        <v>101</v>
      </c>
      <c r="BS2" s="18"/>
      <c r="BT2" s="18"/>
      <c r="BV2" s="18" t="s">
        <v>101</v>
      </c>
      <c r="BW2" s="18"/>
      <c r="BX2" s="18"/>
      <c r="BZ2" s="18" t="s">
        <v>101</v>
      </c>
      <c r="CA2" s="18"/>
      <c r="CB2" s="18"/>
    </row>
    <row r="4" spans="2:84" ht="49.5" customHeight="1" x14ac:dyDescent="0.2">
      <c r="B4" s="19" t="s">
        <v>114</v>
      </c>
      <c r="C4" s="20"/>
      <c r="D4" s="21"/>
      <c r="F4" s="19" t="s">
        <v>111</v>
      </c>
      <c r="G4" s="20"/>
      <c r="H4" s="21"/>
      <c r="J4" s="19" t="s">
        <v>108</v>
      </c>
      <c r="K4" s="20"/>
      <c r="L4" s="21"/>
      <c r="N4" s="19" t="s">
        <v>107</v>
      </c>
      <c r="O4" s="20"/>
      <c r="P4" s="21"/>
      <c r="R4" s="19" t="s">
        <v>105</v>
      </c>
      <c r="S4" s="20"/>
      <c r="T4" s="21"/>
      <c r="V4" s="19" t="s">
        <v>104</v>
      </c>
      <c r="W4" s="20"/>
      <c r="X4" s="21"/>
      <c r="Z4" s="19" t="s">
        <v>99</v>
      </c>
      <c r="AA4" s="20"/>
      <c r="AB4" s="21"/>
      <c r="AD4" s="19" t="s">
        <v>98</v>
      </c>
      <c r="AE4" s="20"/>
      <c r="AF4" s="21"/>
      <c r="AH4" s="19" t="s">
        <v>96</v>
      </c>
      <c r="AI4" s="20"/>
      <c r="AJ4" s="21"/>
      <c r="AL4" s="19" t="s">
        <v>93</v>
      </c>
      <c r="AM4" s="20"/>
      <c r="AN4" s="21"/>
      <c r="AP4" s="19" t="s">
        <v>91</v>
      </c>
      <c r="AQ4" s="20"/>
      <c r="AR4" s="21"/>
      <c r="AT4" s="19" t="s">
        <v>88</v>
      </c>
      <c r="AU4" s="20"/>
      <c r="AV4" s="21"/>
      <c r="AX4" s="19" t="s">
        <v>79</v>
      </c>
      <c r="AY4" s="22"/>
      <c r="AZ4" s="23"/>
      <c r="BB4" s="19" t="s">
        <v>64</v>
      </c>
      <c r="BC4" s="22"/>
      <c r="BD4" s="23"/>
      <c r="BF4" s="19" t="s">
        <v>58</v>
      </c>
      <c r="BG4" s="22"/>
      <c r="BH4" s="23"/>
      <c r="BJ4" s="19" t="s">
        <v>35</v>
      </c>
      <c r="BK4" s="22"/>
      <c r="BL4" s="23"/>
      <c r="BN4" s="19" t="s">
        <v>36</v>
      </c>
      <c r="BO4" s="22"/>
      <c r="BP4" s="23"/>
      <c r="BR4" s="19" t="s">
        <v>37</v>
      </c>
      <c r="BS4" s="22"/>
      <c r="BT4" s="23"/>
      <c r="BV4" s="19" t="s">
        <v>38</v>
      </c>
      <c r="BW4" s="22"/>
      <c r="BX4" s="23"/>
      <c r="BZ4" s="19" t="s">
        <v>40</v>
      </c>
      <c r="CA4" s="22"/>
      <c r="CB4" s="23"/>
      <c r="CD4" s="19" t="s">
        <v>39</v>
      </c>
      <c r="CE4" s="22"/>
      <c r="CF4" s="23"/>
    </row>
    <row r="5" spans="2:84" ht="87" customHeight="1" x14ac:dyDescent="0.2">
      <c r="B5" s="3"/>
      <c r="C5" s="4" t="s">
        <v>65</v>
      </c>
      <c r="D5" s="14" t="s">
        <v>90</v>
      </c>
      <c r="F5" s="3"/>
      <c r="G5" s="4" t="s">
        <v>65</v>
      </c>
      <c r="H5" s="14" t="s">
        <v>90</v>
      </c>
      <c r="J5" s="3"/>
      <c r="K5" s="4" t="s">
        <v>65</v>
      </c>
      <c r="L5" s="14" t="s">
        <v>90</v>
      </c>
      <c r="N5" s="3"/>
      <c r="O5" s="4" t="s">
        <v>65</v>
      </c>
      <c r="P5" s="14" t="s">
        <v>90</v>
      </c>
      <c r="R5" s="3"/>
      <c r="S5" s="4" t="s">
        <v>65</v>
      </c>
      <c r="T5" s="14" t="s">
        <v>90</v>
      </c>
      <c r="V5" s="3"/>
      <c r="W5" s="4" t="s">
        <v>65</v>
      </c>
      <c r="X5" s="14" t="s">
        <v>90</v>
      </c>
      <c r="Z5" s="3"/>
      <c r="AA5" s="4" t="s">
        <v>65</v>
      </c>
      <c r="AB5" s="14" t="s">
        <v>90</v>
      </c>
      <c r="AD5" s="3"/>
      <c r="AE5" s="4" t="s">
        <v>65</v>
      </c>
      <c r="AF5" s="14" t="s">
        <v>90</v>
      </c>
      <c r="AH5" s="3"/>
      <c r="AI5" s="4" t="s">
        <v>65</v>
      </c>
      <c r="AJ5" s="14" t="s">
        <v>90</v>
      </c>
      <c r="AL5" s="3"/>
      <c r="AM5" s="4" t="s">
        <v>65</v>
      </c>
      <c r="AN5" s="14" t="s">
        <v>90</v>
      </c>
      <c r="AP5" s="3"/>
      <c r="AQ5" s="4" t="s">
        <v>65</v>
      </c>
      <c r="AR5" s="14" t="s">
        <v>90</v>
      </c>
      <c r="AT5" s="3"/>
      <c r="AU5" s="4" t="s">
        <v>65</v>
      </c>
      <c r="AV5" s="14" t="s">
        <v>90</v>
      </c>
      <c r="AX5" s="3"/>
      <c r="AY5" s="4" t="s">
        <v>65</v>
      </c>
      <c r="AZ5" s="14" t="s">
        <v>90</v>
      </c>
      <c r="BB5" s="3"/>
      <c r="BC5" s="4" t="s">
        <v>65</v>
      </c>
      <c r="BD5" s="14" t="s">
        <v>90</v>
      </c>
      <c r="BF5" s="3"/>
      <c r="BG5" s="4" t="s">
        <v>11</v>
      </c>
      <c r="BH5" s="14" t="s">
        <v>90</v>
      </c>
      <c r="BJ5" s="3"/>
      <c r="BK5" s="4" t="s">
        <v>11</v>
      </c>
      <c r="BL5" s="14" t="s">
        <v>90</v>
      </c>
      <c r="BN5" s="3"/>
      <c r="BO5" s="4" t="s">
        <v>11</v>
      </c>
      <c r="BP5" s="14" t="s">
        <v>90</v>
      </c>
      <c r="BR5" s="3"/>
      <c r="BS5" s="4" t="s">
        <v>11</v>
      </c>
      <c r="BT5" s="14" t="s">
        <v>90</v>
      </c>
      <c r="BV5" s="3"/>
      <c r="BW5" s="4" t="s">
        <v>11</v>
      </c>
      <c r="BX5" s="14" t="s">
        <v>90</v>
      </c>
      <c r="BZ5" s="3"/>
      <c r="CA5" s="4" t="s">
        <v>11</v>
      </c>
      <c r="CB5" s="14" t="s">
        <v>90</v>
      </c>
      <c r="CD5" s="3"/>
      <c r="CE5" s="4" t="s">
        <v>11</v>
      </c>
      <c r="CF5" s="14" t="s">
        <v>90</v>
      </c>
    </row>
    <row r="6" spans="2:84" x14ac:dyDescent="0.2">
      <c r="B6" s="3" t="s">
        <v>80</v>
      </c>
      <c r="C6" s="17">
        <v>8494931160</v>
      </c>
      <c r="D6" s="15">
        <f>C6/$C$18</f>
        <v>0.68813028529942799</v>
      </c>
      <c r="F6" s="3" t="s">
        <v>80</v>
      </c>
      <c r="G6" s="17">
        <v>8222543113</v>
      </c>
      <c r="H6" s="15">
        <f t="shared" ref="H6:H16" si="0">G6/$G$17</f>
        <v>0.55048099025032859</v>
      </c>
      <c r="J6" s="3" t="s">
        <v>80</v>
      </c>
      <c r="K6" s="17">
        <v>8780521403</v>
      </c>
      <c r="L6" s="15">
        <f>K6/$K$17</f>
        <v>0.57839218909188506</v>
      </c>
      <c r="N6" s="3" t="s">
        <v>80</v>
      </c>
      <c r="O6" s="17">
        <v>7409873697</v>
      </c>
      <c r="P6" s="15">
        <f>O6/$O$17</f>
        <v>0.54846696695494279</v>
      </c>
      <c r="R6" s="3" t="s">
        <v>80</v>
      </c>
      <c r="S6" s="8">
        <v>7355753866</v>
      </c>
      <c r="T6" s="15">
        <f>S6/$S$17</f>
        <v>0.61929413291655844</v>
      </c>
      <c r="V6" s="3" t="s">
        <v>80</v>
      </c>
      <c r="W6" s="8">
        <v>7496899961</v>
      </c>
      <c r="X6" s="15">
        <f>W6/$W$17</f>
        <v>0.65490856732505598</v>
      </c>
      <c r="Z6" s="3" t="s">
        <v>80</v>
      </c>
      <c r="AA6" s="8">
        <v>5875785543</v>
      </c>
      <c r="AB6" s="15">
        <f>AA6/$AA$16</f>
        <v>0.74451734761010679</v>
      </c>
      <c r="AD6" s="3" t="s">
        <v>80</v>
      </c>
      <c r="AE6" s="8">
        <v>4361936427</v>
      </c>
      <c r="AF6" s="15">
        <f>AE6/$AE$17</f>
        <v>0.62134467374562419</v>
      </c>
      <c r="AH6" s="3" t="s">
        <v>80</v>
      </c>
      <c r="AI6" s="8">
        <v>5230693069</v>
      </c>
      <c r="AJ6" s="15">
        <f>AI6/$AI$18</f>
        <v>0.72093359809850865</v>
      </c>
      <c r="AL6" s="3" t="s">
        <v>80</v>
      </c>
      <c r="AM6" s="8">
        <v>7414442819</v>
      </c>
      <c r="AN6" s="15">
        <f>AM6/$AM$19</f>
        <v>0.78566292542854677</v>
      </c>
      <c r="AP6" s="3" t="s">
        <v>80</v>
      </c>
      <c r="AQ6" s="8">
        <v>4068123352</v>
      </c>
      <c r="AR6" s="15">
        <f t="shared" ref="AR6:AR17" si="1">AQ6/$AQ$18</f>
        <v>0.68249677187095736</v>
      </c>
      <c r="AT6" s="3" t="s">
        <v>80</v>
      </c>
      <c r="AU6" s="8">
        <v>6853332061</v>
      </c>
      <c r="AV6" s="15">
        <f t="shared" ref="AV6:AV21" si="2">AU6/$AU$22</f>
        <v>0.76580531037904132</v>
      </c>
      <c r="AX6" s="3" t="s">
        <v>80</v>
      </c>
      <c r="AY6" s="8">
        <v>4557015324</v>
      </c>
      <c r="AZ6" s="15">
        <f t="shared" ref="AZ6:AZ20" si="3">AY6/$AY$21</f>
        <v>0.51935606488688901</v>
      </c>
      <c r="BB6" s="3" t="s">
        <v>66</v>
      </c>
      <c r="BC6" s="8">
        <v>12003610163</v>
      </c>
      <c r="BD6" s="15">
        <f t="shared" ref="BD6:BD18" si="4">BC6/$BC$19</f>
        <v>0.78189769395344688</v>
      </c>
      <c r="BF6" s="3" t="s">
        <v>17</v>
      </c>
      <c r="BG6" s="8">
        <v>6850442</v>
      </c>
      <c r="BH6" s="15">
        <f t="shared" ref="BH6:BH20" si="5">BG6/$BG$33</f>
        <v>0.46531036202410397</v>
      </c>
      <c r="BJ6" s="3" t="s">
        <v>16</v>
      </c>
      <c r="BK6" s="8">
        <v>5411565</v>
      </c>
      <c r="BL6" s="15">
        <f t="shared" ref="BL6:BL20" si="6">BK6/$BK$34</f>
        <v>0.55548364527567939</v>
      </c>
      <c r="BN6" s="3" t="s">
        <v>16</v>
      </c>
      <c r="BO6" s="8">
        <v>8694570</v>
      </c>
      <c r="BP6" s="15">
        <f t="shared" ref="BP6:BP20" si="7">BO6/$BO$36</f>
        <v>0.66775755768823575</v>
      </c>
      <c r="BR6" s="3" t="s">
        <v>16</v>
      </c>
      <c r="BS6" s="8">
        <v>5941457</v>
      </c>
      <c r="BT6" s="15">
        <f t="shared" ref="BT6:BT20" si="8">BS6/$BS$38</f>
        <v>0.59075447394233405</v>
      </c>
      <c r="BV6" s="3" t="s">
        <v>16</v>
      </c>
      <c r="BW6" s="8">
        <v>5346961</v>
      </c>
      <c r="BX6" s="15">
        <f t="shared" ref="BX6:BX20" si="9">BW6/$BW$42</f>
        <v>0.56125938413220922</v>
      </c>
      <c r="BZ6" s="3" t="s">
        <v>16</v>
      </c>
      <c r="CA6" s="8">
        <v>4597415</v>
      </c>
      <c r="CB6" s="15">
        <f t="shared" ref="CB6:CB20" si="10">CA6/$CA$43</f>
        <v>0.48451295141027756</v>
      </c>
      <c r="CD6" s="3" t="s">
        <v>17</v>
      </c>
      <c r="CE6" s="8">
        <v>7279029</v>
      </c>
      <c r="CF6" s="15">
        <f t="shared" ref="CF6:CF20" si="11">CE6/$CE$45</f>
        <v>0.63530663962180245</v>
      </c>
    </row>
    <row r="7" spans="2:84" x14ac:dyDescent="0.2">
      <c r="B7" s="3" t="s">
        <v>113</v>
      </c>
      <c r="C7" s="17">
        <v>2016909135</v>
      </c>
      <c r="D7" s="15">
        <f t="shared" ref="D7:D17" si="12">C7/$C$18</f>
        <v>0.16337934143901556</v>
      </c>
      <c r="F7" s="3" t="s">
        <v>92</v>
      </c>
      <c r="G7" s="17">
        <v>4727126705</v>
      </c>
      <c r="H7" s="15">
        <f t="shared" si="0"/>
        <v>0.31647062883660104</v>
      </c>
      <c r="J7" s="3" t="s">
        <v>92</v>
      </c>
      <c r="K7" s="17">
        <v>4737857055</v>
      </c>
      <c r="L7" s="15">
        <f t="shared" ref="L7:L16" si="13">K7/$K$17</f>
        <v>0.31209302817821305</v>
      </c>
      <c r="N7" s="3" t="s">
        <v>92</v>
      </c>
      <c r="O7" s="17">
        <v>4575612657</v>
      </c>
      <c r="P7" s="15">
        <f t="shared" ref="P7:P16" si="14">O7/$O$17</f>
        <v>0.33867951041614586</v>
      </c>
      <c r="R7" s="3" t="s">
        <v>92</v>
      </c>
      <c r="S7" s="8">
        <v>3673620869</v>
      </c>
      <c r="T7" s="15">
        <f t="shared" ref="T7:T16" si="15">S7/$S$17</f>
        <v>0.3092887407839115</v>
      </c>
      <c r="V7" s="3" t="s">
        <v>92</v>
      </c>
      <c r="W7" s="8">
        <v>3141343012</v>
      </c>
      <c r="X7" s="15">
        <f t="shared" ref="X7:X16" si="16">W7/$W$17</f>
        <v>0.27441908817882599</v>
      </c>
      <c r="Z7" s="3" t="s">
        <v>81</v>
      </c>
      <c r="AA7" s="8">
        <v>1437763817</v>
      </c>
      <c r="AB7" s="15">
        <f t="shared" ref="AB7:AB15" si="17">AA7/$AA$16</f>
        <v>0.18217821186443239</v>
      </c>
      <c r="AD7" s="3" t="s">
        <v>81</v>
      </c>
      <c r="AE7" s="8">
        <v>2180226982</v>
      </c>
      <c r="AF7" s="15">
        <f t="shared" ref="AF7:AF16" si="18">AE7/$AE$17</f>
        <v>0.31056675068368594</v>
      </c>
      <c r="AH7" s="3" t="s">
        <v>81</v>
      </c>
      <c r="AI7" s="8">
        <v>1508116654</v>
      </c>
      <c r="AJ7" s="15">
        <f t="shared" ref="AJ7:AJ17" si="19">AI7/$AI$18</f>
        <v>0.20786001995876308</v>
      </c>
      <c r="AL7" s="3" t="s">
        <v>81</v>
      </c>
      <c r="AM7" s="8">
        <v>1450161497</v>
      </c>
      <c r="AN7" s="15">
        <f t="shared" ref="AN7:AN18" si="20">AM7/$AM$19</f>
        <v>0.15366469900573398</v>
      </c>
      <c r="AP7" s="3" t="s">
        <v>81</v>
      </c>
      <c r="AQ7" s="8">
        <v>1226438773</v>
      </c>
      <c r="AR7" s="15">
        <f t="shared" si="1"/>
        <v>0.20575592995683528</v>
      </c>
      <c r="AT7" s="3" t="s">
        <v>81</v>
      </c>
      <c r="AU7" s="8">
        <v>1393045674</v>
      </c>
      <c r="AV7" s="15">
        <f t="shared" si="2"/>
        <v>0.1556617664596408</v>
      </c>
      <c r="AX7" s="3" t="s">
        <v>81</v>
      </c>
      <c r="AY7" s="8">
        <v>3528380329</v>
      </c>
      <c r="AZ7" s="15">
        <f t="shared" si="3"/>
        <v>0.40212410817290173</v>
      </c>
      <c r="BB7" s="3" t="s">
        <v>67</v>
      </c>
      <c r="BC7" s="8">
        <v>2576361909</v>
      </c>
      <c r="BD7" s="15">
        <f t="shared" si="4"/>
        <v>0.16782046468369635</v>
      </c>
      <c r="BF7" s="3" t="s">
        <v>16</v>
      </c>
      <c r="BG7" s="8">
        <v>6249226</v>
      </c>
      <c r="BH7" s="15">
        <f t="shared" si="5"/>
        <v>0.42447328397648548</v>
      </c>
      <c r="BJ7" s="3" t="s">
        <v>17</v>
      </c>
      <c r="BK7" s="8">
        <v>3227534</v>
      </c>
      <c r="BL7" s="15">
        <f t="shared" si="6"/>
        <v>0.33129831233131168</v>
      </c>
      <c r="BN7" s="3" t="s">
        <v>17</v>
      </c>
      <c r="BO7" s="8">
        <v>3222311</v>
      </c>
      <c r="BP7" s="15">
        <f t="shared" si="7"/>
        <v>0.24747888894700215</v>
      </c>
      <c r="BR7" s="3" t="s">
        <v>17</v>
      </c>
      <c r="BS7" s="8">
        <v>3069946</v>
      </c>
      <c r="BT7" s="15">
        <f t="shared" si="8"/>
        <v>0.30524235625392437</v>
      </c>
      <c r="BV7" s="3" t="s">
        <v>17</v>
      </c>
      <c r="BW7" s="8">
        <v>3154525</v>
      </c>
      <c r="BX7" s="15">
        <f t="shared" si="9"/>
        <v>0.33112393352591446</v>
      </c>
      <c r="BZ7" s="3" t="s">
        <v>17</v>
      </c>
      <c r="CA7" s="8">
        <v>3170687</v>
      </c>
      <c r="CB7" s="15">
        <f t="shared" si="10"/>
        <v>0.33415276114255482</v>
      </c>
      <c r="CD7" s="3" t="s">
        <v>16</v>
      </c>
      <c r="CE7" s="8">
        <v>2789865</v>
      </c>
      <c r="CF7" s="15">
        <f t="shared" si="11"/>
        <v>0.24349672987269044</v>
      </c>
    </row>
    <row r="8" spans="2:84" x14ac:dyDescent="0.2">
      <c r="B8" s="16" t="s">
        <v>92</v>
      </c>
      <c r="C8" s="17">
        <v>1631097205</v>
      </c>
      <c r="D8" s="15">
        <f t="shared" si="12"/>
        <v>0.1321267193209073</v>
      </c>
      <c r="F8" s="16" t="s">
        <v>113</v>
      </c>
      <c r="G8" s="17">
        <v>1871277184</v>
      </c>
      <c r="H8" s="15">
        <f t="shared" si="0"/>
        <v>0.12527784933745795</v>
      </c>
      <c r="J8" s="16" t="s">
        <v>106</v>
      </c>
      <c r="K8" s="17">
        <v>1524642546</v>
      </c>
      <c r="L8" s="15">
        <f t="shared" si="13"/>
        <v>0.10043154606539316</v>
      </c>
      <c r="N8" s="16" t="s">
        <v>106</v>
      </c>
      <c r="O8" s="17">
        <v>1410606038</v>
      </c>
      <c r="P8" s="15">
        <f t="shared" si="14"/>
        <v>0.10441079657584731</v>
      </c>
      <c r="R8" s="3" t="s">
        <v>106</v>
      </c>
      <c r="S8" s="8">
        <v>740483607</v>
      </c>
      <c r="T8" s="15">
        <f t="shared" si="15"/>
        <v>6.2342645184967453E-2</v>
      </c>
      <c r="V8" s="3" t="s">
        <v>102</v>
      </c>
      <c r="W8" s="8">
        <v>708176669</v>
      </c>
      <c r="X8" s="15">
        <f t="shared" si="16"/>
        <v>6.186436662094074E-2</v>
      </c>
      <c r="Z8" s="3" t="s">
        <v>92</v>
      </c>
      <c r="AA8" s="8">
        <v>469682182</v>
      </c>
      <c r="AB8" s="15">
        <f t="shared" si="17"/>
        <v>5.9513154420511402E-2</v>
      </c>
      <c r="AD8" s="3" t="s">
        <v>92</v>
      </c>
      <c r="AE8" s="8">
        <v>381263955</v>
      </c>
      <c r="AF8" s="15">
        <f t="shared" si="18"/>
        <v>5.4309899214503458E-2</v>
      </c>
      <c r="AH8" s="3" t="s">
        <v>92</v>
      </c>
      <c r="AI8" s="8">
        <v>411952468</v>
      </c>
      <c r="AJ8" s="15">
        <f t="shared" si="19"/>
        <v>5.6778398404014774E-2</v>
      </c>
      <c r="AL8" s="3" t="s">
        <v>92</v>
      </c>
      <c r="AM8" s="8">
        <v>444497724</v>
      </c>
      <c r="AN8" s="15">
        <f t="shared" si="20"/>
        <v>4.7100691273693235E-2</v>
      </c>
      <c r="AP8" s="3" t="s">
        <v>92</v>
      </c>
      <c r="AQ8" s="8">
        <v>590178103</v>
      </c>
      <c r="AR8" s="15">
        <f t="shared" si="1"/>
        <v>9.9012398414222269E-2</v>
      </c>
      <c r="AT8" s="3" t="s">
        <v>82</v>
      </c>
      <c r="AU8" s="8">
        <v>541305096</v>
      </c>
      <c r="AV8" s="15">
        <f t="shared" si="2"/>
        <v>6.0486536091109856E-2</v>
      </c>
      <c r="AX8" s="3" t="s">
        <v>82</v>
      </c>
      <c r="AY8" s="8">
        <v>520771547</v>
      </c>
      <c r="AZ8" s="15">
        <f t="shared" si="3"/>
        <v>5.9351536504725078E-2</v>
      </c>
      <c r="BB8" s="3" t="s">
        <v>68</v>
      </c>
      <c r="BC8" s="8">
        <v>455956716</v>
      </c>
      <c r="BD8" s="15">
        <f t="shared" si="4"/>
        <v>2.9700356804480365E-2</v>
      </c>
      <c r="BF8" s="3" t="s">
        <v>19</v>
      </c>
      <c r="BG8" s="8">
        <v>588723</v>
      </c>
      <c r="BH8" s="15">
        <f t="shared" si="5"/>
        <v>3.9988501802061323E-2</v>
      </c>
      <c r="BJ8" s="3" t="s">
        <v>19</v>
      </c>
      <c r="BK8" s="8">
        <v>400513</v>
      </c>
      <c r="BL8" s="15">
        <f t="shared" si="6"/>
        <v>4.1111660161209956E-2</v>
      </c>
      <c r="BN8" s="3" t="s">
        <v>19</v>
      </c>
      <c r="BO8" s="8">
        <v>315470</v>
      </c>
      <c r="BP8" s="15">
        <f t="shared" si="7"/>
        <v>2.4228625075640053E-2</v>
      </c>
      <c r="BR8" s="3" t="s">
        <v>19</v>
      </c>
      <c r="BS8" s="8">
        <v>242396</v>
      </c>
      <c r="BT8" s="15">
        <f t="shared" si="8"/>
        <v>2.410124679278601E-2</v>
      </c>
      <c r="BV8" s="3" t="s">
        <v>41</v>
      </c>
      <c r="BW8" s="8">
        <v>251245</v>
      </c>
      <c r="BX8" s="15">
        <f t="shared" si="9"/>
        <v>2.6372665513419099E-2</v>
      </c>
      <c r="BZ8" s="3" t="s">
        <v>15</v>
      </c>
      <c r="CA8" s="8">
        <v>345932</v>
      </c>
      <c r="CB8" s="15">
        <f t="shared" si="10"/>
        <v>3.645712521215947E-2</v>
      </c>
      <c r="CD8" s="3" t="s">
        <v>28</v>
      </c>
      <c r="CE8" s="8">
        <v>293329</v>
      </c>
      <c r="CF8" s="15">
        <f t="shared" si="11"/>
        <v>2.5601472571908108E-2</v>
      </c>
    </row>
    <row r="9" spans="2:84" x14ac:dyDescent="0.2">
      <c r="B9" s="3" t="s">
        <v>85</v>
      </c>
      <c r="C9" s="17">
        <v>50342908</v>
      </c>
      <c r="D9" s="15">
        <f t="shared" si="12"/>
        <v>4.0780177016576146E-3</v>
      </c>
      <c r="F9" s="3" t="s">
        <v>109</v>
      </c>
      <c r="G9" s="17">
        <v>33736195</v>
      </c>
      <c r="H9" s="15">
        <f t="shared" si="0"/>
        <v>2.2585632906584416E-3</v>
      </c>
      <c r="J9" s="3" t="s">
        <v>84</v>
      </c>
      <c r="K9" s="17">
        <v>31074351</v>
      </c>
      <c r="L9" s="15">
        <f t="shared" si="13"/>
        <v>2.0469356060516864E-3</v>
      </c>
      <c r="N9" s="3" t="s">
        <v>84</v>
      </c>
      <c r="O9" s="17">
        <v>31935194</v>
      </c>
      <c r="P9" s="15">
        <f t="shared" si="14"/>
        <v>2.3637918416057565E-3</v>
      </c>
      <c r="R9" s="3" t="s">
        <v>84</v>
      </c>
      <c r="S9" s="8">
        <v>28627443</v>
      </c>
      <c r="T9" s="15">
        <f t="shared" si="15"/>
        <v>2.4101958566408619E-3</v>
      </c>
      <c r="V9" s="3" t="s">
        <v>84</v>
      </c>
      <c r="W9" s="8">
        <v>25629247</v>
      </c>
      <c r="X9" s="15">
        <f t="shared" si="16"/>
        <v>2.2389005484543091E-3</v>
      </c>
      <c r="Z9" s="3" t="s">
        <v>84</v>
      </c>
      <c r="AA9" s="8">
        <v>30968876</v>
      </c>
      <c r="AB9" s="15">
        <f t="shared" si="17"/>
        <v>3.9240481547960226E-3</v>
      </c>
      <c r="AD9" s="3" t="s">
        <v>84</v>
      </c>
      <c r="AE9" s="8">
        <v>34403385</v>
      </c>
      <c r="AF9" s="15">
        <f t="shared" si="18"/>
        <v>4.9006583168549464E-3</v>
      </c>
      <c r="AH9" s="3" t="s">
        <v>84</v>
      </c>
      <c r="AI9" s="8">
        <v>31193513</v>
      </c>
      <c r="AJ9" s="15">
        <f t="shared" si="19"/>
        <v>4.2993253987127812E-3</v>
      </c>
      <c r="AL9" s="3" t="s">
        <v>85</v>
      </c>
      <c r="AM9" s="8">
        <v>49736661</v>
      </c>
      <c r="AN9" s="15">
        <f t="shared" si="20"/>
        <v>5.2702882112965303E-3</v>
      </c>
      <c r="AP9" s="3" t="s">
        <v>83</v>
      </c>
      <c r="AQ9" s="8">
        <v>30226249</v>
      </c>
      <c r="AR9" s="15">
        <f t="shared" si="1"/>
        <v>5.0709665325476974E-3</v>
      </c>
      <c r="AT9" s="3" t="s">
        <v>69</v>
      </c>
      <c r="AU9" s="8">
        <v>85853620</v>
      </c>
      <c r="AV9" s="15">
        <f t="shared" si="2"/>
        <v>9.5934587038922509E-3</v>
      </c>
      <c r="AX9" s="3" t="s">
        <v>71</v>
      </c>
      <c r="AY9" s="8">
        <v>46482483</v>
      </c>
      <c r="AZ9" s="15">
        <f t="shared" si="3"/>
        <v>5.2975374758804997E-3</v>
      </c>
      <c r="BB9" s="3" t="s">
        <v>69</v>
      </c>
      <c r="BC9" s="8">
        <v>190305314</v>
      </c>
      <c r="BD9" s="15">
        <f t="shared" si="4"/>
        <v>1.2396211151737202E-2</v>
      </c>
      <c r="BF9" s="3" t="s">
        <v>59</v>
      </c>
      <c r="BG9" s="8">
        <v>358121</v>
      </c>
      <c r="BH9" s="15">
        <f t="shared" si="5"/>
        <v>2.4325059924371908E-2</v>
      </c>
      <c r="BJ9" s="3" t="s">
        <v>41</v>
      </c>
      <c r="BK9" s="8">
        <v>220228</v>
      </c>
      <c r="BL9" s="15">
        <f t="shared" si="6"/>
        <v>2.2605854726270923E-2</v>
      </c>
      <c r="BN9" s="3" t="s">
        <v>42</v>
      </c>
      <c r="BO9" s="8">
        <v>249944</v>
      </c>
      <c r="BP9" s="15">
        <f t="shared" si="7"/>
        <v>1.919611838179788E-2</v>
      </c>
      <c r="BR9" s="3" t="s">
        <v>42</v>
      </c>
      <c r="BS9" s="8">
        <v>186987</v>
      </c>
      <c r="BT9" s="15">
        <f t="shared" si="8"/>
        <v>1.8591972780254946E-2</v>
      </c>
      <c r="BV9" s="3" t="s">
        <v>19</v>
      </c>
      <c r="BW9" s="8">
        <v>213469</v>
      </c>
      <c r="BX9" s="15">
        <f t="shared" si="9"/>
        <v>2.2407397299385307E-2</v>
      </c>
      <c r="BZ9" s="3" t="s">
        <v>19</v>
      </c>
      <c r="CA9" s="8">
        <v>283939</v>
      </c>
      <c r="CB9" s="15">
        <f t="shared" si="10"/>
        <v>2.9923799115477458E-2</v>
      </c>
      <c r="CD9" s="3" t="s">
        <v>30</v>
      </c>
      <c r="CE9" s="8">
        <v>210547</v>
      </c>
      <c r="CF9" s="15">
        <f t="shared" si="11"/>
        <v>1.8376339351368384E-2</v>
      </c>
    </row>
    <row r="10" spans="2:84" x14ac:dyDescent="0.2">
      <c r="B10" s="3" t="s">
        <v>84</v>
      </c>
      <c r="C10" s="17">
        <v>41762672</v>
      </c>
      <c r="D10" s="15">
        <f t="shared" si="12"/>
        <v>3.3829773139946707E-3</v>
      </c>
      <c r="F10" s="3" t="s">
        <v>84</v>
      </c>
      <c r="G10" s="17">
        <v>28372027</v>
      </c>
      <c r="H10" s="15">
        <f t="shared" si="0"/>
        <v>1.8994441626795835E-3</v>
      </c>
      <c r="J10" s="3" t="s">
        <v>109</v>
      </c>
      <c r="K10" s="17">
        <v>30983685</v>
      </c>
      <c r="L10" s="15">
        <f t="shared" si="13"/>
        <v>2.0409632379189365E-3</v>
      </c>
      <c r="N10" s="3" t="s">
        <v>94</v>
      </c>
      <c r="O10" s="17">
        <v>25241645</v>
      </c>
      <c r="P10" s="15">
        <f t="shared" si="14"/>
        <v>1.8683460798675198E-3</v>
      </c>
      <c r="R10" s="3" t="s">
        <v>97</v>
      </c>
      <c r="S10" s="8">
        <v>22192730</v>
      </c>
      <c r="T10" s="15">
        <f t="shared" si="15"/>
        <v>1.8684458089236037E-3</v>
      </c>
      <c r="V10" s="3" t="s">
        <v>97</v>
      </c>
      <c r="W10" s="8">
        <v>22655177</v>
      </c>
      <c r="X10" s="15">
        <f t="shared" si="16"/>
        <v>1.9790939706745754E-3</v>
      </c>
      <c r="Z10" s="3" t="s">
        <v>94</v>
      </c>
      <c r="AA10" s="8">
        <v>24474568</v>
      </c>
      <c r="AB10" s="15">
        <f t="shared" si="17"/>
        <v>3.1011581886223375E-3</v>
      </c>
      <c r="AD10" s="3" t="s">
        <v>94</v>
      </c>
      <c r="AE10" s="8">
        <v>25199111</v>
      </c>
      <c r="AF10" s="15">
        <f t="shared" si="18"/>
        <v>3.589537276622663E-3</v>
      </c>
      <c r="AH10" s="3" t="s">
        <v>97</v>
      </c>
      <c r="AI10" s="8">
        <v>27473163</v>
      </c>
      <c r="AJ10" s="15">
        <f t="shared" si="19"/>
        <v>3.7865586818924893E-3</v>
      </c>
      <c r="AL10" s="3" t="s">
        <v>83</v>
      </c>
      <c r="AM10" s="8">
        <v>29831800</v>
      </c>
      <c r="AN10" s="15">
        <f t="shared" si="20"/>
        <v>3.1610924557592601E-3</v>
      </c>
      <c r="AP10" s="3" t="s">
        <v>85</v>
      </c>
      <c r="AQ10" s="8">
        <v>20774021</v>
      </c>
      <c r="AR10" s="15">
        <f t="shared" si="1"/>
        <v>3.4851947801211804E-3</v>
      </c>
      <c r="AT10" s="3" t="s">
        <v>83</v>
      </c>
      <c r="AU10" s="8">
        <v>35451481</v>
      </c>
      <c r="AV10" s="15">
        <f t="shared" si="2"/>
        <v>3.961420834267918E-3</v>
      </c>
      <c r="AX10" s="3" t="s">
        <v>83</v>
      </c>
      <c r="AY10" s="8">
        <v>41835434</v>
      </c>
      <c r="AZ10" s="15">
        <f t="shared" si="3"/>
        <v>4.76792041067869E-3</v>
      </c>
      <c r="BB10" s="3" t="s">
        <v>70</v>
      </c>
      <c r="BC10" s="8">
        <v>47823211</v>
      </c>
      <c r="BD10" s="15">
        <f t="shared" si="4"/>
        <v>3.1151343546301667E-3</v>
      </c>
      <c r="BF10" s="3" t="s">
        <v>60</v>
      </c>
      <c r="BG10" s="8">
        <v>206478</v>
      </c>
      <c r="BH10" s="15">
        <f t="shared" si="5"/>
        <v>1.4024839992808192E-2</v>
      </c>
      <c r="BJ10" s="3" t="s">
        <v>18</v>
      </c>
      <c r="BK10" s="8">
        <v>133954</v>
      </c>
      <c r="BL10" s="15">
        <f t="shared" si="6"/>
        <v>1.3750043881808378E-2</v>
      </c>
      <c r="BN10" s="3" t="s">
        <v>18</v>
      </c>
      <c r="BO10" s="8">
        <v>112660</v>
      </c>
      <c r="BP10" s="15">
        <f t="shared" si="7"/>
        <v>8.6524769424084959E-3</v>
      </c>
      <c r="BR10" s="3" t="s">
        <v>18</v>
      </c>
      <c r="BS10" s="8">
        <v>105507</v>
      </c>
      <c r="BT10" s="15">
        <f t="shared" si="8"/>
        <v>1.0490479402987153E-2</v>
      </c>
      <c r="BV10" s="3" t="s">
        <v>28</v>
      </c>
      <c r="BW10" s="8">
        <v>78305</v>
      </c>
      <c r="BX10" s="15">
        <f t="shared" si="9"/>
        <v>8.2195131167915082E-3</v>
      </c>
      <c r="BZ10" s="3" t="s">
        <v>6</v>
      </c>
      <c r="CA10" s="8">
        <v>234232</v>
      </c>
      <c r="CB10" s="15">
        <f t="shared" si="10"/>
        <v>2.4685271535141409E-2</v>
      </c>
      <c r="CD10" s="3" t="s">
        <v>19</v>
      </c>
      <c r="CE10" s="8">
        <v>185650</v>
      </c>
      <c r="CF10" s="15">
        <f t="shared" si="11"/>
        <v>1.6203353173313038E-2</v>
      </c>
    </row>
    <row r="11" spans="2:84" x14ac:dyDescent="0.2">
      <c r="B11" s="3" t="s">
        <v>109</v>
      </c>
      <c r="C11" s="17">
        <v>32438526</v>
      </c>
      <c r="D11" s="15">
        <f t="shared" si="12"/>
        <v>2.6276766380615275E-3</v>
      </c>
      <c r="F11" s="3" t="s">
        <v>75</v>
      </c>
      <c r="G11" s="17">
        <v>28283840</v>
      </c>
      <c r="H11" s="15">
        <f t="shared" si="0"/>
        <v>1.8935402389883285E-3</v>
      </c>
      <c r="J11" s="16" t="s">
        <v>100</v>
      </c>
      <c r="K11" s="17">
        <v>28771692</v>
      </c>
      <c r="L11" s="15">
        <f t="shared" si="13"/>
        <v>1.8952544109819851E-3</v>
      </c>
      <c r="N11" s="16" t="s">
        <v>97</v>
      </c>
      <c r="O11" s="17">
        <v>22737903</v>
      </c>
      <c r="P11" s="15">
        <f t="shared" si="14"/>
        <v>1.6830231125767722E-3</v>
      </c>
      <c r="R11" s="3" t="s">
        <v>100</v>
      </c>
      <c r="S11" s="8">
        <v>21677114</v>
      </c>
      <c r="T11" s="15">
        <f t="shared" si="15"/>
        <v>1.8250351715565943E-3</v>
      </c>
      <c r="V11" s="3" t="s">
        <v>94</v>
      </c>
      <c r="W11" s="8">
        <v>22592906</v>
      </c>
      <c r="X11" s="15">
        <f t="shared" si="16"/>
        <v>1.9736541473331874E-3</v>
      </c>
      <c r="Z11" s="3" t="s">
        <v>97</v>
      </c>
      <c r="AA11" s="8">
        <v>23611003</v>
      </c>
      <c r="AB11" s="15">
        <f t="shared" si="17"/>
        <v>2.9917363728355316E-3</v>
      </c>
      <c r="AD11" s="3" t="s">
        <v>97</v>
      </c>
      <c r="AE11" s="8">
        <v>21835171</v>
      </c>
      <c r="AF11" s="15">
        <f t="shared" si="18"/>
        <v>3.1103541805871703E-3</v>
      </c>
      <c r="AH11" s="3" t="s">
        <v>94</v>
      </c>
      <c r="AI11" s="8">
        <v>19229314</v>
      </c>
      <c r="AJ11" s="15">
        <f t="shared" si="19"/>
        <v>2.6503291912014933E-3</v>
      </c>
      <c r="AL11" s="3" t="s">
        <v>84</v>
      </c>
      <c r="AM11" s="8">
        <v>18287241</v>
      </c>
      <c r="AN11" s="15">
        <f t="shared" si="20"/>
        <v>1.9377865084155644E-3</v>
      </c>
      <c r="AP11" s="3" t="s">
        <v>84</v>
      </c>
      <c r="AQ11" s="8">
        <v>15140929</v>
      </c>
      <c r="AR11" s="15">
        <f t="shared" si="1"/>
        <v>2.5401479432886585E-3</v>
      </c>
      <c r="AT11" s="3" t="s">
        <v>84</v>
      </c>
      <c r="AU11" s="8">
        <v>18896683</v>
      </c>
      <c r="AV11" s="15">
        <f t="shared" si="2"/>
        <v>2.1115539216755535E-3</v>
      </c>
      <c r="AX11" s="3" t="s">
        <v>72</v>
      </c>
      <c r="AY11" s="8">
        <v>30052291</v>
      </c>
      <c r="AZ11" s="15">
        <f t="shared" si="3"/>
        <v>3.4250136295121379E-3</v>
      </c>
      <c r="BB11" s="3" t="s">
        <v>71</v>
      </c>
      <c r="BC11" s="8">
        <v>33152348</v>
      </c>
      <c r="BD11" s="15">
        <f t="shared" si="4"/>
        <v>2.1594956932409807E-3</v>
      </c>
      <c r="BF11" s="3" t="s">
        <v>61</v>
      </c>
      <c r="BG11" s="8">
        <v>128673</v>
      </c>
      <c r="BH11" s="15">
        <f t="shared" si="5"/>
        <v>8.7400025009667301E-3</v>
      </c>
      <c r="BJ11" s="3" t="s">
        <v>15</v>
      </c>
      <c r="BK11" s="8">
        <v>71374</v>
      </c>
      <c r="BL11" s="15">
        <f t="shared" si="6"/>
        <v>7.3263630202919745E-3</v>
      </c>
      <c r="BN11" s="3" t="s">
        <v>41</v>
      </c>
      <c r="BO11" s="8">
        <v>88590</v>
      </c>
      <c r="BP11" s="15">
        <f t="shared" si="7"/>
        <v>6.8038605745425942E-3</v>
      </c>
      <c r="BR11" s="3" t="s">
        <v>41</v>
      </c>
      <c r="BS11" s="8">
        <v>90157</v>
      </c>
      <c r="BT11" s="15">
        <f t="shared" si="8"/>
        <v>8.9642407758263685E-3</v>
      </c>
      <c r="BV11" s="3" t="s">
        <v>26</v>
      </c>
      <c r="BW11" s="8">
        <v>72525</v>
      </c>
      <c r="BX11" s="15">
        <f t="shared" si="9"/>
        <v>7.6127985287696084E-3</v>
      </c>
      <c r="BZ11" s="3" t="s">
        <v>30</v>
      </c>
      <c r="CA11" s="8">
        <v>212714</v>
      </c>
      <c r="CB11" s="15">
        <f t="shared" si="10"/>
        <v>2.2417529839330534E-2</v>
      </c>
      <c r="CD11" s="3" t="s">
        <v>15</v>
      </c>
      <c r="CE11" s="8">
        <v>129630</v>
      </c>
      <c r="CF11" s="15">
        <f t="shared" si="11"/>
        <v>1.1313981534374193E-2</v>
      </c>
    </row>
    <row r="12" spans="2:84" x14ac:dyDescent="0.2">
      <c r="B12" s="16" t="s">
        <v>75</v>
      </c>
      <c r="C12" s="17">
        <v>26098124</v>
      </c>
      <c r="D12" s="15">
        <f t="shared" si="12"/>
        <v>2.1140735781901084E-3</v>
      </c>
      <c r="F12" s="16" t="s">
        <v>87</v>
      </c>
      <c r="G12" s="17">
        <v>7924912</v>
      </c>
      <c r="H12" s="15">
        <f t="shared" si="0"/>
        <v>5.3055524859571654E-4</v>
      </c>
      <c r="J12" s="3" t="s">
        <v>75</v>
      </c>
      <c r="K12" s="17">
        <v>26989469</v>
      </c>
      <c r="L12" s="15">
        <f t="shared" si="13"/>
        <v>1.7778554758723104E-3</v>
      </c>
      <c r="N12" s="3" t="s">
        <v>100</v>
      </c>
      <c r="O12" s="17">
        <v>17183541</v>
      </c>
      <c r="P12" s="15">
        <f t="shared" si="14"/>
        <v>1.271898145528661E-3</v>
      </c>
      <c r="R12" s="3" t="s">
        <v>94</v>
      </c>
      <c r="S12" s="8">
        <v>18443066</v>
      </c>
      <c r="T12" s="15">
        <f t="shared" si="15"/>
        <v>1.5527548603259452E-3</v>
      </c>
      <c r="V12" s="3" t="s">
        <v>100</v>
      </c>
      <c r="W12" s="8">
        <v>16036639</v>
      </c>
      <c r="X12" s="15">
        <f t="shared" si="16"/>
        <v>1.4009166891428282E-3</v>
      </c>
      <c r="Z12" s="3" t="s">
        <v>100</v>
      </c>
      <c r="AA12" s="8">
        <v>15329250</v>
      </c>
      <c r="AB12" s="15">
        <f t="shared" si="17"/>
        <v>1.9423602967349194E-3</v>
      </c>
      <c r="AD12" s="3" t="s">
        <v>89</v>
      </c>
      <c r="AE12" s="8">
        <v>6410943</v>
      </c>
      <c r="AF12" s="15">
        <f t="shared" si="18"/>
        <v>9.1321947336964085E-4</v>
      </c>
      <c r="AH12" s="3" t="s">
        <v>85</v>
      </c>
      <c r="AI12" s="8">
        <v>12671609</v>
      </c>
      <c r="AJ12" s="15">
        <f t="shared" si="19"/>
        <v>1.7464967929792796E-3</v>
      </c>
      <c r="AL12" s="3" t="s">
        <v>94</v>
      </c>
      <c r="AM12" s="8">
        <v>17707940</v>
      </c>
      <c r="AN12" s="15">
        <f t="shared" si="20"/>
        <v>1.8764015426839024E-3</v>
      </c>
      <c r="AP12" s="3" t="s">
        <v>89</v>
      </c>
      <c r="AQ12" s="8">
        <v>5827635</v>
      </c>
      <c r="AR12" s="15">
        <f t="shared" si="1"/>
        <v>9.7768472855839974E-4</v>
      </c>
      <c r="AT12" s="3" t="s">
        <v>85</v>
      </c>
      <c r="AU12" s="8">
        <v>7774524</v>
      </c>
      <c r="AV12" s="15">
        <f t="shared" si="2"/>
        <v>8.6874117755802495E-4</v>
      </c>
      <c r="AX12" s="3" t="s">
        <v>69</v>
      </c>
      <c r="AY12" s="8">
        <v>20621041</v>
      </c>
      <c r="AZ12" s="15">
        <f t="shared" si="3"/>
        <v>2.3501484954916948E-3</v>
      </c>
      <c r="BB12" s="3" t="s">
        <v>72</v>
      </c>
      <c r="BC12" s="8">
        <v>29173260</v>
      </c>
      <c r="BD12" s="15">
        <f t="shared" si="4"/>
        <v>1.9003036927519997E-3</v>
      </c>
      <c r="BF12" s="3" t="s">
        <v>26</v>
      </c>
      <c r="BG12" s="8">
        <v>68102</v>
      </c>
      <c r="BH12" s="15">
        <f t="shared" si="5"/>
        <v>4.625769588964556E-3</v>
      </c>
      <c r="BJ12" s="3" t="s">
        <v>26</v>
      </c>
      <c r="BK12" s="8">
        <v>63764</v>
      </c>
      <c r="BL12" s="15">
        <f t="shared" si="6"/>
        <v>6.5452155074102259E-3</v>
      </c>
      <c r="BN12" s="3" t="s">
        <v>15</v>
      </c>
      <c r="BO12" s="8">
        <v>73693</v>
      </c>
      <c r="BP12" s="15">
        <f t="shared" si="7"/>
        <v>5.6597459907412502E-3</v>
      </c>
      <c r="BR12" s="3" t="s">
        <v>15</v>
      </c>
      <c r="BS12" s="8">
        <v>68759</v>
      </c>
      <c r="BT12" s="15">
        <f t="shared" si="8"/>
        <v>6.8366541866415843E-3</v>
      </c>
      <c r="BV12" s="3" t="s">
        <v>42</v>
      </c>
      <c r="BW12" s="8">
        <v>67584</v>
      </c>
      <c r="BX12" s="15">
        <f t="shared" si="9"/>
        <v>7.0941520271405063E-3</v>
      </c>
      <c r="BZ12" s="3" t="s">
        <v>28</v>
      </c>
      <c r="CA12" s="8">
        <v>146164</v>
      </c>
      <c r="CB12" s="15">
        <f t="shared" si="10"/>
        <v>1.5403950052351552E-2</v>
      </c>
      <c r="CD12" s="3" t="s">
        <v>42</v>
      </c>
      <c r="CE12" s="8">
        <v>122104</v>
      </c>
      <c r="CF12" s="15">
        <f t="shared" si="11"/>
        <v>1.0657119503766308E-2</v>
      </c>
    </row>
    <row r="13" spans="2:84" x14ac:dyDescent="0.2">
      <c r="B13" s="16" t="s">
        <v>112</v>
      </c>
      <c r="C13" s="17">
        <v>23076350</v>
      </c>
      <c r="D13" s="15">
        <f t="shared" si="12"/>
        <v>1.8692953492008585E-3</v>
      </c>
      <c r="F13" s="16" t="s">
        <v>112</v>
      </c>
      <c r="G13" s="17">
        <v>7847352</v>
      </c>
      <c r="H13" s="15">
        <f t="shared" si="0"/>
        <v>5.2536277894039626E-4</v>
      </c>
      <c r="J13" s="16" t="s">
        <v>87</v>
      </c>
      <c r="K13" s="17">
        <v>8282055</v>
      </c>
      <c r="L13" s="15">
        <f t="shared" si="13"/>
        <v>5.4555711463703295E-4</v>
      </c>
      <c r="N13" s="16" t="s">
        <v>87</v>
      </c>
      <c r="O13" s="17">
        <v>7611260</v>
      </c>
      <c r="P13" s="15">
        <f t="shared" si="14"/>
        <v>5.6337325811580265E-4</v>
      </c>
      <c r="R13" s="3" t="s">
        <v>87</v>
      </c>
      <c r="S13" s="8">
        <v>6484800</v>
      </c>
      <c r="T13" s="15">
        <f t="shared" si="15"/>
        <v>5.4596696223077493E-4</v>
      </c>
      <c r="V13" s="3" t="s">
        <v>87</v>
      </c>
      <c r="W13" s="8">
        <v>5735473</v>
      </c>
      <c r="X13" s="15">
        <f t="shared" si="16"/>
        <v>5.0103515118274378E-4</v>
      </c>
      <c r="Z13" s="3" t="s">
        <v>89</v>
      </c>
      <c r="AA13" s="8">
        <v>6201170</v>
      </c>
      <c r="AB13" s="15">
        <f t="shared" si="17"/>
        <v>7.8574662173972506E-4</v>
      </c>
      <c r="AD13" s="3" t="s">
        <v>87</v>
      </c>
      <c r="AE13" s="8">
        <v>5727528</v>
      </c>
      <c r="AF13" s="15">
        <f t="shared" si="18"/>
        <v>8.1586907009933995E-4</v>
      </c>
      <c r="AH13" s="3" t="s">
        <v>89</v>
      </c>
      <c r="AI13" s="8">
        <v>6411228</v>
      </c>
      <c r="AJ13" s="15">
        <f t="shared" si="19"/>
        <v>8.8364383252821014E-4</v>
      </c>
      <c r="AL13" s="3" t="s">
        <v>89</v>
      </c>
      <c r="AM13" s="8">
        <v>5727570</v>
      </c>
      <c r="AN13" s="15">
        <f t="shared" si="20"/>
        <v>6.0691538280737561E-4</v>
      </c>
      <c r="AP13" s="3" t="s">
        <v>75</v>
      </c>
      <c r="AQ13" s="8">
        <v>1737538</v>
      </c>
      <c r="AR13" s="15">
        <f t="shared" si="1"/>
        <v>2.9150150410756759E-4</v>
      </c>
      <c r="AT13" s="3" t="s">
        <v>89</v>
      </c>
      <c r="AU13" s="8">
        <v>4620968</v>
      </c>
      <c r="AV13" s="15">
        <f t="shared" si="2"/>
        <v>5.1635639452369706E-4</v>
      </c>
      <c r="AX13" s="3" t="s">
        <v>84</v>
      </c>
      <c r="AY13" s="8">
        <v>15108195</v>
      </c>
      <c r="AZ13" s="15">
        <f t="shared" si="3"/>
        <v>1.7218578707469303E-3</v>
      </c>
      <c r="BB13" s="3" t="s">
        <v>73</v>
      </c>
      <c r="BC13" s="8">
        <v>8437776</v>
      </c>
      <c r="BD13" s="15">
        <f t="shared" si="4"/>
        <v>5.4962444688780743E-4</v>
      </c>
      <c r="BF13" s="3" t="s">
        <v>42</v>
      </c>
      <c r="BG13" s="8">
        <v>62079</v>
      </c>
      <c r="BH13" s="15">
        <f t="shared" si="5"/>
        <v>4.2166625108415413E-3</v>
      </c>
      <c r="BJ13" s="3" t="s">
        <v>42</v>
      </c>
      <c r="BK13" s="8">
        <v>44914</v>
      </c>
      <c r="BL13" s="15">
        <f t="shared" si="6"/>
        <v>4.6103100385769856E-3</v>
      </c>
      <c r="BN13" s="3" t="s">
        <v>26</v>
      </c>
      <c r="BO13" s="8">
        <v>55643</v>
      </c>
      <c r="BP13" s="15">
        <f t="shared" si="7"/>
        <v>4.2734757190345815E-3</v>
      </c>
      <c r="BR13" s="3" t="s">
        <v>26</v>
      </c>
      <c r="BS13" s="8">
        <v>61831</v>
      </c>
      <c r="BT13" s="15">
        <f t="shared" si="8"/>
        <v>6.1478085052754658E-3</v>
      </c>
      <c r="BV13" s="3" t="s">
        <v>6</v>
      </c>
      <c r="BW13" s="8">
        <v>62449</v>
      </c>
      <c r="BX13" s="15">
        <f t="shared" si="9"/>
        <v>6.5551417486816033E-3</v>
      </c>
      <c r="BZ13" s="3" t="s">
        <v>26</v>
      </c>
      <c r="CA13" s="8">
        <v>137044</v>
      </c>
      <c r="CB13" s="15">
        <f t="shared" si="10"/>
        <v>1.4442810343001464E-2</v>
      </c>
      <c r="CD13" s="3" t="s">
        <v>26</v>
      </c>
      <c r="CE13" s="8">
        <v>67048</v>
      </c>
      <c r="CF13" s="15">
        <f t="shared" si="11"/>
        <v>5.8518848562579724E-3</v>
      </c>
    </row>
    <row r="14" spans="2:84" x14ac:dyDescent="0.2">
      <c r="B14" s="16" t="s">
        <v>87</v>
      </c>
      <c r="C14" s="17">
        <v>16505836</v>
      </c>
      <c r="D14" s="15">
        <f t="shared" si="12"/>
        <v>1.3370521104712012E-3</v>
      </c>
      <c r="F14" s="16" t="s">
        <v>110</v>
      </c>
      <c r="G14" s="17">
        <v>6026092</v>
      </c>
      <c r="H14" s="15">
        <f t="shared" si="0"/>
        <v>4.0343346892945421E-4</v>
      </c>
      <c r="J14" s="16" t="s">
        <v>110</v>
      </c>
      <c r="K14" s="17">
        <v>6322953</v>
      </c>
      <c r="L14" s="15">
        <f t="shared" si="13"/>
        <v>4.1650677213150253E-4</v>
      </c>
      <c r="N14" s="16" t="s">
        <v>89</v>
      </c>
      <c r="O14" s="17">
        <v>5491072</v>
      </c>
      <c r="P14" s="15">
        <f t="shared" si="14"/>
        <v>4.0644034275382217E-4</v>
      </c>
      <c r="R14" s="3" t="s">
        <v>89</v>
      </c>
      <c r="S14" s="8">
        <v>5247145</v>
      </c>
      <c r="T14" s="15">
        <f t="shared" si="15"/>
        <v>4.4176656427868233E-4</v>
      </c>
      <c r="V14" s="3" t="s">
        <v>89</v>
      </c>
      <c r="W14" s="8">
        <v>5377475</v>
      </c>
      <c r="X14" s="15">
        <f t="shared" si="16"/>
        <v>4.6976143024410105E-4</v>
      </c>
      <c r="Z14" s="3" t="s">
        <v>87</v>
      </c>
      <c r="AA14" s="8">
        <v>5413484</v>
      </c>
      <c r="AB14" s="15">
        <f t="shared" si="17"/>
        <v>6.8593938963809316E-4</v>
      </c>
      <c r="AD14" s="3" t="s">
        <v>75</v>
      </c>
      <c r="AE14" s="8">
        <v>2437867</v>
      </c>
      <c r="AF14" s="15">
        <f t="shared" si="18"/>
        <v>3.4726679333839443E-4</v>
      </c>
      <c r="AH14" s="3" t="s">
        <v>87</v>
      </c>
      <c r="AI14" s="8">
        <v>4581306</v>
      </c>
      <c r="AJ14" s="15">
        <f t="shared" si="19"/>
        <v>6.3143017091647411E-4</v>
      </c>
      <c r="AL14" s="3" t="s">
        <v>87</v>
      </c>
      <c r="AM14" s="8">
        <v>2864988</v>
      </c>
      <c r="AN14" s="15">
        <f t="shared" si="20"/>
        <v>3.0358516591827553E-4</v>
      </c>
      <c r="AP14" s="3" t="s">
        <v>76</v>
      </c>
      <c r="AQ14" s="8">
        <v>880250</v>
      </c>
      <c r="AR14" s="15">
        <f t="shared" si="1"/>
        <v>1.4767688475917439E-4</v>
      </c>
      <c r="AT14" s="3" t="s">
        <v>71</v>
      </c>
      <c r="AU14" s="8">
        <v>4303712</v>
      </c>
      <c r="AV14" s="15">
        <f t="shared" si="2"/>
        <v>4.8090556164603811E-4</v>
      </c>
      <c r="AX14" s="3" t="s">
        <v>85</v>
      </c>
      <c r="AY14" s="8">
        <v>8354020</v>
      </c>
      <c r="AZ14" s="15">
        <f t="shared" si="3"/>
        <v>9.5209487893009527E-4</v>
      </c>
      <c r="BB14" s="3" t="s">
        <v>74</v>
      </c>
      <c r="BC14" s="8">
        <v>2691958</v>
      </c>
      <c r="BD14" s="15">
        <f t="shared" si="4"/>
        <v>1.7535022579352763E-4</v>
      </c>
      <c r="BF14" s="3" t="s">
        <v>20</v>
      </c>
      <c r="BG14" s="8">
        <v>48590</v>
      </c>
      <c r="BH14" s="15">
        <f t="shared" si="5"/>
        <v>3.3004338246716359E-3</v>
      </c>
      <c r="BJ14" s="3" t="s">
        <v>20</v>
      </c>
      <c r="BK14" s="8">
        <v>38025</v>
      </c>
      <c r="BL14" s="15">
        <f t="shared" si="6"/>
        <v>3.903171376784296E-3</v>
      </c>
      <c r="BN14" s="3" t="s">
        <v>6</v>
      </c>
      <c r="BO14" s="8">
        <v>32801</v>
      </c>
      <c r="BP14" s="15">
        <f t="shared" si="7"/>
        <v>2.5191718106509949E-3</v>
      </c>
      <c r="BR14" s="3" t="s">
        <v>28</v>
      </c>
      <c r="BS14" s="8">
        <v>50559</v>
      </c>
      <c r="BT14" s="15">
        <f t="shared" si="8"/>
        <v>5.027042263884173E-3</v>
      </c>
      <c r="BV14" s="3" t="s">
        <v>15</v>
      </c>
      <c r="BW14" s="8">
        <v>51359</v>
      </c>
      <c r="BX14" s="15">
        <f t="shared" si="9"/>
        <v>5.3910474958852577E-3</v>
      </c>
      <c r="BZ14" s="3" t="s">
        <v>42</v>
      </c>
      <c r="CA14" s="8">
        <v>99547</v>
      </c>
      <c r="CB14" s="15">
        <f t="shared" si="10"/>
        <v>1.0491071781433457E-2</v>
      </c>
      <c r="CD14" s="3" t="s">
        <v>6</v>
      </c>
      <c r="CE14" s="8">
        <v>51346</v>
      </c>
      <c r="CF14" s="15">
        <f t="shared" si="11"/>
        <v>4.4814294211523364E-3</v>
      </c>
    </row>
    <row r="15" spans="2:84" x14ac:dyDescent="0.2">
      <c r="B15" s="16" t="s">
        <v>110</v>
      </c>
      <c r="C15" s="17">
        <v>7424061</v>
      </c>
      <c r="D15" s="15">
        <f t="shared" si="12"/>
        <v>6.0138465136312614E-4</v>
      </c>
      <c r="F15" s="16" t="s">
        <v>100</v>
      </c>
      <c r="G15" s="17">
        <v>3875416</v>
      </c>
      <c r="H15" s="15">
        <f t="shared" si="0"/>
        <v>2.5945048970787532E-4</v>
      </c>
      <c r="J15" s="3" t="s">
        <v>89</v>
      </c>
      <c r="K15" s="17">
        <v>5455887</v>
      </c>
      <c r="L15" s="15">
        <f t="shared" si="13"/>
        <v>3.5939123436220816E-4</v>
      </c>
      <c r="N15" s="3" t="s">
        <v>103</v>
      </c>
      <c r="O15" s="17">
        <v>2145064</v>
      </c>
      <c r="P15" s="15">
        <f t="shared" si="14"/>
        <v>1.587741969853764E-4</v>
      </c>
      <c r="R15" s="3" t="s">
        <v>103</v>
      </c>
      <c r="S15" s="8">
        <v>3256092</v>
      </c>
      <c r="T15" s="15">
        <f t="shared" si="15"/>
        <v>2.7413623519367261E-4</v>
      </c>
      <c r="V15" s="3" t="s">
        <v>75</v>
      </c>
      <c r="W15" s="8">
        <v>1772807</v>
      </c>
      <c r="X15" s="15">
        <f t="shared" si="16"/>
        <v>1.5486754505911307E-4</v>
      </c>
      <c r="Z15" s="3" t="s">
        <v>75</v>
      </c>
      <c r="AA15" s="8">
        <v>2843491</v>
      </c>
      <c r="AB15" s="15">
        <f t="shared" si="17"/>
        <v>3.6029708058274689E-4</v>
      </c>
      <c r="AD15" s="3" t="s">
        <v>95</v>
      </c>
      <c r="AE15" s="8">
        <v>649593</v>
      </c>
      <c r="AF15" s="15">
        <f t="shared" si="18"/>
        <v>9.2532561491282195E-5</v>
      </c>
      <c r="AH15" s="3" t="s">
        <v>75</v>
      </c>
      <c r="AI15" s="8">
        <v>2336760</v>
      </c>
      <c r="AJ15" s="15">
        <f t="shared" si="19"/>
        <v>3.2206990019675174E-4</v>
      </c>
      <c r="AL15" s="3" t="s">
        <v>75</v>
      </c>
      <c r="AM15" s="8">
        <v>2110613</v>
      </c>
      <c r="AN15" s="15">
        <f t="shared" si="20"/>
        <v>2.2364868466962838E-4</v>
      </c>
      <c r="AP15" s="3" t="s">
        <v>86</v>
      </c>
      <c r="AQ15" s="8">
        <v>811992</v>
      </c>
      <c r="AR15" s="15">
        <f t="shared" si="1"/>
        <v>1.3622544619070894E-4</v>
      </c>
      <c r="AT15" s="3" t="s">
        <v>75</v>
      </c>
      <c r="AU15" s="8">
        <v>1851584</v>
      </c>
      <c r="AV15" s="15">
        <f t="shared" si="2"/>
        <v>2.06899774765323E-4</v>
      </c>
      <c r="AX15" s="3" t="s">
        <v>75</v>
      </c>
      <c r="AY15" s="8">
        <v>2017119</v>
      </c>
      <c r="AZ15" s="15">
        <f t="shared" si="3"/>
        <v>2.2988796652301463E-4</v>
      </c>
      <c r="BB15" s="3" t="s">
        <v>75</v>
      </c>
      <c r="BC15" s="8">
        <v>1836685</v>
      </c>
      <c r="BD15" s="15">
        <f t="shared" si="4"/>
        <v>1.1963898748107707E-4</v>
      </c>
      <c r="BF15" s="3" t="s">
        <v>15</v>
      </c>
      <c r="BG15" s="8">
        <v>28013</v>
      </c>
      <c r="BH15" s="15">
        <f t="shared" si="5"/>
        <v>1.9027588543018429E-3</v>
      </c>
      <c r="BJ15" s="3" t="s">
        <v>21</v>
      </c>
      <c r="BK15" s="8">
        <v>29434</v>
      </c>
      <c r="BL15" s="15">
        <f t="shared" si="6"/>
        <v>3.0213266615192365E-3</v>
      </c>
      <c r="BN15" s="3" t="s">
        <v>20</v>
      </c>
      <c r="BO15" s="8">
        <v>30752</v>
      </c>
      <c r="BP15" s="15">
        <f t="shared" si="7"/>
        <v>2.3618051742672294E-3</v>
      </c>
      <c r="BR15" s="3" t="s">
        <v>6</v>
      </c>
      <c r="BS15" s="8">
        <v>32092</v>
      </c>
      <c r="BT15" s="15">
        <f t="shared" si="8"/>
        <v>3.1908827376445513E-3</v>
      </c>
      <c r="BV15" s="3" t="s">
        <v>21</v>
      </c>
      <c r="BW15" s="8">
        <v>26728</v>
      </c>
      <c r="BX15" s="15">
        <f t="shared" si="9"/>
        <v>2.8055826139531761E-3</v>
      </c>
      <c r="BZ15" s="3" t="s">
        <v>20</v>
      </c>
      <c r="CA15" s="8">
        <v>33885</v>
      </c>
      <c r="CB15" s="15">
        <f t="shared" si="10"/>
        <v>3.5710766503648799E-3</v>
      </c>
      <c r="CD15" s="3" t="s">
        <v>21</v>
      </c>
      <c r="CE15" s="8">
        <v>50271</v>
      </c>
      <c r="CF15" s="15">
        <f t="shared" si="11"/>
        <v>4.3876044566421744E-3</v>
      </c>
    </row>
    <row r="16" spans="2:84" x14ac:dyDescent="0.2">
      <c r="B16" s="16" t="s">
        <v>100</v>
      </c>
      <c r="C16" s="17">
        <v>4356713</v>
      </c>
      <c r="D16" s="15">
        <f t="shared" si="12"/>
        <v>3.5291470915907068E-4</v>
      </c>
      <c r="F16" s="16" t="s">
        <v>103</v>
      </c>
      <c r="G16" s="17">
        <v>2717</v>
      </c>
      <c r="H16" s="15">
        <f t="shared" si="0"/>
        <v>1.8189711260321402E-7</v>
      </c>
      <c r="J16" s="16" t="s">
        <v>103</v>
      </c>
      <c r="K16" s="17">
        <v>11732</v>
      </c>
      <c r="L16" s="15">
        <f t="shared" si="13"/>
        <v>7.7281255303444263E-7</v>
      </c>
      <c r="N16" s="16" t="s">
        <v>75</v>
      </c>
      <c r="O16" s="17">
        <v>1716858</v>
      </c>
      <c r="P16" s="15">
        <f t="shared" si="14"/>
        <v>1.2707907563033988E-4</v>
      </c>
      <c r="R16" s="3" t="s">
        <v>75</v>
      </c>
      <c r="S16" s="8">
        <v>1855046</v>
      </c>
      <c r="T16" s="15">
        <f t="shared" si="15"/>
        <v>1.5617965541240287E-4</v>
      </c>
      <c r="V16" s="3" t="s">
        <v>103</v>
      </c>
      <c r="W16" s="8">
        <v>1027372</v>
      </c>
      <c r="X16" s="15">
        <f t="shared" si="16"/>
        <v>8.9748393086484378E-5</v>
      </c>
      <c r="Z16" s="6" t="s">
        <v>34</v>
      </c>
      <c r="AA16" s="9">
        <f>SUM(AA6:AA15)</f>
        <v>7892073384</v>
      </c>
      <c r="AB16" s="7"/>
      <c r="AD16" s="3" t="s">
        <v>78</v>
      </c>
      <c r="AE16" s="8">
        <v>64857</v>
      </c>
      <c r="AF16" s="15">
        <f t="shared" si="18"/>
        <v>9.2386838230093144E-6</v>
      </c>
      <c r="AH16" s="3" t="s">
        <v>95</v>
      </c>
      <c r="AI16" s="8">
        <v>716518</v>
      </c>
      <c r="AJ16" s="15">
        <f t="shared" si="19"/>
        <v>9.8755918771793494E-5</v>
      </c>
      <c r="AL16" s="3" t="s">
        <v>76</v>
      </c>
      <c r="AM16" s="8">
        <v>936598</v>
      </c>
      <c r="AN16" s="15">
        <f t="shared" si="20"/>
        <v>9.9245532347334443E-5</v>
      </c>
      <c r="AP16" s="3" t="s">
        <v>87</v>
      </c>
      <c r="AQ16" s="8">
        <v>402939</v>
      </c>
      <c r="AR16" s="15">
        <f t="shared" si="1"/>
        <v>6.7599859435361515E-5</v>
      </c>
      <c r="AT16" s="3" t="s">
        <v>76</v>
      </c>
      <c r="AU16" s="8">
        <v>1178393</v>
      </c>
      <c r="AV16" s="15">
        <f t="shared" si="2"/>
        <v>1.3167603861614341E-4</v>
      </c>
      <c r="AX16" s="3" t="s">
        <v>76</v>
      </c>
      <c r="AY16" s="8">
        <v>1644703</v>
      </c>
      <c r="AZ16" s="15">
        <f t="shared" si="3"/>
        <v>1.8744428474686011E-4</v>
      </c>
      <c r="BB16" s="3" t="s">
        <v>76</v>
      </c>
      <c r="BC16" s="8">
        <v>1504825</v>
      </c>
      <c r="BD16" s="15">
        <f t="shared" si="4"/>
        <v>9.8022110125694836E-5</v>
      </c>
      <c r="BF16" s="3" t="s">
        <v>23</v>
      </c>
      <c r="BG16" s="8">
        <v>24389</v>
      </c>
      <c r="BH16" s="15">
        <f t="shared" si="5"/>
        <v>1.6566017812289881E-3</v>
      </c>
      <c r="BJ16" s="3" t="s">
        <v>43</v>
      </c>
      <c r="BK16" s="8">
        <v>18983</v>
      </c>
      <c r="BL16" s="15">
        <f t="shared" si="6"/>
        <v>1.9485575869953001E-3</v>
      </c>
      <c r="BN16" s="3" t="s">
        <v>21</v>
      </c>
      <c r="BO16" s="8">
        <v>28754</v>
      </c>
      <c r="BP16" s="15">
        <f t="shared" si="7"/>
        <v>2.20835542341571E-3</v>
      </c>
      <c r="BR16" s="3" t="s">
        <v>21</v>
      </c>
      <c r="BS16" s="8">
        <v>31253</v>
      </c>
      <c r="BT16" s="15">
        <f t="shared" si="8"/>
        <v>3.1074616165899654E-3</v>
      </c>
      <c r="BV16" s="3" t="s">
        <v>0</v>
      </c>
      <c r="BW16" s="8">
        <v>23579</v>
      </c>
      <c r="BX16" s="15">
        <f t="shared" si="9"/>
        <v>2.4750386281952234E-3</v>
      </c>
      <c r="BZ16" s="3" t="s">
        <v>23</v>
      </c>
      <c r="CA16" s="8">
        <v>31960</v>
      </c>
      <c r="CB16" s="15">
        <f t="shared" si="10"/>
        <v>3.3682045077663143E-3</v>
      </c>
      <c r="CD16" s="3" t="s">
        <v>23</v>
      </c>
      <c r="CE16" s="8">
        <v>41455</v>
      </c>
      <c r="CF16" s="15">
        <f t="shared" si="11"/>
        <v>3.6181524686220955E-3</v>
      </c>
    </row>
    <row r="17" spans="2:84" x14ac:dyDescent="0.2">
      <c r="B17" s="16" t="s">
        <v>103</v>
      </c>
      <c r="C17" s="17">
        <v>3233</v>
      </c>
      <c r="D17" s="15">
        <f t="shared" si="12"/>
        <v>2.6188855100422623E-7</v>
      </c>
      <c r="F17" s="6" t="s">
        <v>34</v>
      </c>
      <c r="G17" s="9">
        <f>SUM(G6:G16)</f>
        <v>14937015553</v>
      </c>
      <c r="H17" s="7"/>
      <c r="J17" s="6" t="s">
        <v>34</v>
      </c>
      <c r="K17" s="9">
        <f>SUM(K6:K16)</f>
        <v>15180912828</v>
      </c>
      <c r="L17" s="7"/>
      <c r="N17" s="6" t="s">
        <v>34</v>
      </c>
      <c r="O17" s="9">
        <f>SUM(O6:O16)</f>
        <v>13510154929</v>
      </c>
      <c r="P17" s="7"/>
      <c r="R17" s="6" t="s">
        <v>34</v>
      </c>
      <c r="S17" s="9">
        <f>SUM(S6:S16)</f>
        <v>11877641778</v>
      </c>
      <c r="T17" s="7"/>
      <c r="V17" s="6" t="s">
        <v>34</v>
      </c>
      <c r="W17" s="9">
        <f>SUM(W6:W16)</f>
        <v>11447246738</v>
      </c>
      <c r="X17" s="7"/>
      <c r="AA17" s="10"/>
      <c r="AD17" s="6" t="s">
        <v>34</v>
      </c>
      <c r="AE17" s="9">
        <f>SUM(AE6:AE16)</f>
        <v>7020155819</v>
      </c>
      <c r="AF17" s="7"/>
      <c r="AH17" s="3" t="s">
        <v>78</v>
      </c>
      <c r="AI17" s="8">
        <v>68010</v>
      </c>
      <c r="AJ17" s="15">
        <f t="shared" si="19"/>
        <v>9.3736515142252885E-6</v>
      </c>
      <c r="AL17" s="3" t="s">
        <v>95</v>
      </c>
      <c r="AM17" s="8">
        <v>792271</v>
      </c>
      <c r="AN17" s="15">
        <f t="shared" si="20"/>
        <v>8.395208740393958E-5</v>
      </c>
      <c r="AP17" s="3" t="s">
        <v>78</v>
      </c>
      <c r="AQ17" s="8">
        <v>106708</v>
      </c>
      <c r="AR17" s="15">
        <f t="shared" si="1"/>
        <v>1.7902078976293078E-5</v>
      </c>
      <c r="AT17" s="3" t="s">
        <v>86</v>
      </c>
      <c r="AU17" s="8">
        <v>856171</v>
      </c>
      <c r="AV17" s="15">
        <f t="shared" si="2"/>
        <v>9.5670294764159421E-5</v>
      </c>
      <c r="AX17" s="3" t="s">
        <v>77</v>
      </c>
      <c r="AY17" s="8">
        <v>1113540</v>
      </c>
      <c r="AZ17" s="15">
        <f t="shared" si="3"/>
        <v>1.2690845024117948E-4</v>
      </c>
      <c r="BB17" s="3" t="s">
        <v>77</v>
      </c>
      <c r="BC17" s="8">
        <v>1150500</v>
      </c>
      <c r="BD17" s="15">
        <f t="shared" si="4"/>
        <v>7.4941895369635611E-5</v>
      </c>
      <c r="BF17" s="3" t="s">
        <v>3</v>
      </c>
      <c r="BG17" s="8">
        <v>23553</v>
      </c>
      <c r="BH17" s="15">
        <f t="shared" si="5"/>
        <v>1.5998172025620712E-3</v>
      </c>
      <c r="BJ17" s="3" t="s">
        <v>3</v>
      </c>
      <c r="BK17" s="8">
        <v>17552</v>
      </c>
      <c r="BL17" s="15">
        <f t="shared" si="6"/>
        <v>1.8016690073719384E-3</v>
      </c>
      <c r="BN17" s="3" t="s">
        <v>23</v>
      </c>
      <c r="BO17" s="8">
        <v>26119</v>
      </c>
      <c r="BP17" s="15">
        <f t="shared" si="7"/>
        <v>2.0059830042496673E-3</v>
      </c>
      <c r="BR17" s="3" t="s">
        <v>3</v>
      </c>
      <c r="BS17" s="8">
        <v>29173</v>
      </c>
      <c r="BT17" s="15">
        <f t="shared" si="8"/>
        <v>2.90064882541769E-3</v>
      </c>
      <c r="BV17" s="3" t="s">
        <v>23</v>
      </c>
      <c r="BW17" s="8">
        <v>22113</v>
      </c>
      <c r="BX17" s="15">
        <f t="shared" si="9"/>
        <v>2.3211556548318833E-3</v>
      </c>
      <c r="BZ17" s="3" t="s">
        <v>2</v>
      </c>
      <c r="CA17" s="8">
        <v>27185</v>
      </c>
      <c r="CB17" s="15">
        <f t="shared" si="10"/>
        <v>2.8649762059958467E-3</v>
      </c>
      <c r="CD17" s="3" t="s">
        <v>20</v>
      </c>
      <c r="CE17" s="8">
        <v>35626</v>
      </c>
      <c r="CF17" s="15">
        <f t="shared" si="11"/>
        <v>3.1094029633851349E-3</v>
      </c>
    </row>
    <row r="18" spans="2:84" x14ac:dyDescent="0.2">
      <c r="B18" s="6" t="s">
        <v>34</v>
      </c>
      <c r="C18" s="9">
        <f>SUM(C6:C17)</f>
        <v>12344945923</v>
      </c>
      <c r="D18" s="7"/>
      <c r="S18" s="10"/>
      <c r="W18" s="10"/>
      <c r="AA18" s="10"/>
      <c r="AE18" s="10"/>
      <c r="AH18" s="6" t="s">
        <v>34</v>
      </c>
      <c r="AI18" s="9">
        <f>SUM(AI6:AI17)</f>
        <v>7255443612</v>
      </c>
      <c r="AJ18" s="7"/>
      <c r="AL18" s="3" t="s">
        <v>78</v>
      </c>
      <c r="AM18" s="8">
        <v>82752</v>
      </c>
      <c r="AN18" s="15">
        <f t="shared" si="20"/>
        <v>8.7687207241597993E-6</v>
      </c>
      <c r="AP18" s="6" t="s">
        <v>34</v>
      </c>
      <c r="AQ18" s="9">
        <f>SUM(AQ6:AQ17)</f>
        <v>5960648489</v>
      </c>
      <c r="AR18" s="7"/>
      <c r="AT18" s="3" t="s">
        <v>72</v>
      </c>
      <c r="AU18" s="8">
        <v>419842</v>
      </c>
      <c r="AV18" s="15">
        <f t="shared" si="2"/>
        <v>4.6914001869222643E-5</v>
      </c>
      <c r="AX18" s="3" t="s">
        <v>86</v>
      </c>
      <c r="AY18" s="8">
        <v>898707</v>
      </c>
      <c r="AZ18" s="15">
        <f t="shared" si="3"/>
        <v>1.0242426189530658E-4</v>
      </c>
      <c r="BB18" s="3" t="s">
        <v>78</v>
      </c>
      <c r="BC18" s="8">
        <v>-111117</v>
      </c>
      <c r="BD18" s="15">
        <f t="shared" si="4"/>
        <v>-7.2379996417103869E-6</v>
      </c>
      <c r="BF18" s="3" t="s">
        <v>21</v>
      </c>
      <c r="BG18" s="8">
        <v>22373</v>
      </c>
      <c r="BH18" s="15">
        <f t="shared" si="5"/>
        <v>1.5196667207116384E-3</v>
      </c>
      <c r="BJ18" s="3" t="s">
        <v>23</v>
      </c>
      <c r="BK18" s="8">
        <v>12946</v>
      </c>
      <c r="BL18" s="15">
        <f t="shared" si="6"/>
        <v>1.3288745994437738E-3</v>
      </c>
      <c r="BN18" s="3" t="s">
        <v>43</v>
      </c>
      <c r="BO18" s="8">
        <v>17411</v>
      </c>
      <c r="BP18" s="15">
        <f t="shared" si="7"/>
        <v>1.33719400003794E-3</v>
      </c>
      <c r="BR18" s="3" t="s">
        <v>23</v>
      </c>
      <c r="BS18" s="8">
        <v>25753</v>
      </c>
      <c r="BT18" s="15">
        <f t="shared" si="8"/>
        <v>2.5606008707017365E-3</v>
      </c>
      <c r="BV18" s="3" t="s">
        <v>3</v>
      </c>
      <c r="BW18" s="8">
        <v>21750</v>
      </c>
      <c r="BX18" s="15">
        <f t="shared" si="9"/>
        <v>2.283052299217359E-3</v>
      </c>
      <c r="BZ18" s="3" t="s">
        <v>0</v>
      </c>
      <c r="CA18" s="8">
        <v>24302</v>
      </c>
      <c r="CB18" s="15">
        <f t="shared" si="10"/>
        <v>2.5611422386651117E-3</v>
      </c>
      <c r="CD18" s="3" t="s">
        <v>10</v>
      </c>
      <c r="CE18" s="8">
        <v>30972</v>
      </c>
      <c r="CF18" s="15">
        <f t="shared" si="11"/>
        <v>2.7032063263337002E-3</v>
      </c>
    </row>
    <row r="19" spans="2:84" x14ac:dyDescent="0.2">
      <c r="G19" s="10">
        <f>SUM(G12:G16)</f>
        <v>25676489</v>
      </c>
      <c r="K19" s="10">
        <f>SUM(K12:K16)</f>
        <v>47062096</v>
      </c>
      <c r="AE19" s="10"/>
      <c r="AI19" s="10"/>
      <c r="AL19" s="6" t="s">
        <v>34</v>
      </c>
      <c r="AM19" s="9">
        <f>SUM(AM6:AM18)</f>
        <v>9437180474</v>
      </c>
      <c r="AN19" s="7"/>
      <c r="AQ19" s="10"/>
      <c r="AT19" s="3" t="s">
        <v>87</v>
      </c>
      <c r="AU19" s="8">
        <v>206225</v>
      </c>
      <c r="AV19" s="15">
        <f t="shared" si="2"/>
        <v>2.3044002352028716E-5</v>
      </c>
      <c r="AX19" s="3" t="s">
        <v>78</v>
      </c>
      <c r="AY19" s="8">
        <v>60068</v>
      </c>
      <c r="AZ19" s="15">
        <f t="shared" si="3"/>
        <v>6.8458580644495656E-6</v>
      </c>
      <c r="BB19" s="6" t="s">
        <v>34</v>
      </c>
      <c r="BC19" s="9">
        <f>SUM(BC6:BC18)</f>
        <v>15351893548</v>
      </c>
      <c r="BD19" s="7"/>
      <c r="BF19" s="3" t="s">
        <v>43</v>
      </c>
      <c r="BG19" s="8">
        <v>15146</v>
      </c>
      <c r="BH19" s="15">
        <f t="shared" si="5"/>
        <v>1.0287789814463183E-3</v>
      </c>
      <c r="BJ19" s="3" t="s">
        <v>13</v>
      </c>
      <c r="BK19" s="8">
        <v>10692</v>
      </c>
      <c r="BL19" s="15">
        <f t="shared" si="6"/>
        <v>1.0975071232236079E-3</v>
      </c>
      <c r="BN19" s="3" t="s">
        <v>3</v>
      </c>
      <c r="BO19" s="8">
        <v>15713</v>
      </c>
      <c r="BP19" s="15">
        <f t="shared" si="7"/>
        <v>1.2067847523172795E-3</v>
      </c>
      <c r="BR19" s="3" t="s">
        <v>5</v>
      </c>
      <c r="BS19" s="8">
        <v>19952</v>
      </c>
      <c r="BT19" s="15">
        <f t="shared" si="8"/>
        <v>1.9838119276294431E-3</v>
      </c>
      <c r="BV19" s="3" t="s">
        <v>5</v>
      </c>
      <c r="BW19" s="8">
        <v>18463</v>
      </c>
      <c r="BX19" s="15">
        <f t="shared" si="9"/>
        <v>1.9380227402505793E-3</v>
      </c>
      <c r="BZ19" s="3" t="s">
        <v>22</v>
      </c>
      <c r="CA19" s="8">
        <v>22935</v>
      </c>
      <c r="CB19" s="15">
        <f t="shared" si="10"/>
        <v>2.4170766703886242E-3</v>
      </c>
      <c r="CD19" s="3" t="s">
        <v>2</v>
      </c>
      <c r="CE19" s="8">
        <v>28208</v>
      </c>
      <c r="CF19" s="15">
        <f t="shared" si="11"/>
        <v>2.4619670687466423E-3</v>
      </c>
    </row>
    <row r="20" spans="2:84" x14ac:dyDescent="0.2">
      <c r="C20" s="10">
        <f>SUM(C12:C17)</f>
        <v>77464317</v>
      </c>
      <c r="G20" s="10"/>
      <c r="AI20" s="10"/>
      <c r="AM20" s="10"/>
      <c r="AQ20" s="10"/>
      <c r="AT20" s="3" t="s">
        <v>78</v>
      </c>
      <c r="AU20" s="8">
        <v>91230</v>
      </c>
      <c r="AV20" s="15">
        <f t="shared" si="2"/>
        <v>1.019422637689698E-5</v>
      </c>
      <c r="AX20" s="3" t="s">
        <v>87</v>
      </c>
      <c r="AY20" s="8">
        <v>1815</v>
      </c>
      <c r="AZ20" s="15">
        <f t="shared" si="3"/>
        <v>2.0685277330651865E-7</v>
      </c>
      <c r="BC20" s="10"/>
      <c r="BF20" s="3" t="s">
        <v>13</v>
      </c>
      <c r="BG20" s="8">
        <v>10493</v>
      </c>
      <c r="BH20" s="15">
        <f t="shared" si="5"/>
        <v>7.1272797123439957E-4</v>
      </c>
      <c r="BJ20" s="3" t="s">
        <v>5</v>
      </c>
      <c r="BK20" s="8">
        <v>7453</v>
      </c>
      <c r="BL20" s="15">
        <f t="shared" si="6"/>
        <v>7.650318546002198E-4</v>
      </c>
      <c r="BN20" s="3" t="s">
        <v>13</v>
      </c>
      <c r="BO20" s="8">
        <v>10865</v>
      </c>
      <c r="BP20" s="15">
        <f t="shared" si="7"/>
        <v>8.3445022172260169E-4</v>
      </c>
      <c r="BR20" s="3" t="s">
        <v>0</v>
      </c>
      <c r="BS20" s="8">
        <v>17136</v>
      </c>
      <c r="BT20" s="15">
        <f t="shared" si="8"/>
        <v>1.7038192257346702E-3</v>
      </c>
      <c r="BV20" s="3" t="s">
        <v>43</v>
      </c>
      <c r="BW20" s="8">
        <v>16696</v>
      </c>
      <c r="BX20" s="15">
        <f t="shared" si="9"/>
        <v>1.752544422424507E-3</v>
      </c>
      <c r="BZ20" s="3" t="s">
        <v>43</v>
      </c>
      <c r="CA20" s="8">
        <v>17317</v>
      </c>
      <c r="CB20" s="15">
        <f t="shared" si="10"/>
        <v>1.8250061783788882E-3</v>
      </c>
      <c r="CD20" s="3" t="s">
        <v>33</v>
      </c>
      <c r="CE20" s="8">
        <v>26721</v>
      </c>
      <c r="CF20" s="15">
        <f t="shared" si="11"/>
        <v>2.3321831410939818E-3</v>
      </c>
    </row>
    <row r="21" spans="2:84" x14ac:dyDescent="0.2">
      <c r="C21" s="10"/>
      <c r="H21" s="12"/>
      <c r="L21" s="12"/>
      <c r="P21" s="12"/>
      <c r="T21" s="12"/>
      <c r="X21" s="12"/>
      <c r="AM21" s="10"/>
      <c r="AT21" s="3" t="s">
        <v>77</v>
      </c>
      <c r="AU21" s="8">
        <v>-4008</v>
      </c>
      <c r="AV21" s="15">
        <f t="shared" si="2"/>
        <v>-4.4786209929412582E-7</v>
      </c>
      <c r="AX21" s="6" t="s">
        <v>34</v>
      </c>
      <c r="AY21" s="9">
        <f>SUM(AY6:AY20)</f>
        <v>8774356616</v>
      </c>
      <c r="AZ21" s="7"/>
      <c r="BC21" s="10"/>
      <c r="BF21" s="3" t="s">
        <v>5</v>
      </c>
      <c r="BG21" s="8">
        <v>7981</v>
      </c>
      <c r="BH21" s="15">
        <f t="shared" ref="BH21:BH32" si="21">BG21/$BG$33</f>
        <v>5.4210253868500365E-4</v>
      </c>
      <c r="BJ21" s="3" t="s">
        <v>1</v>
      </c>
      <c r="BK21" s="8">
        <v>7146</v>
      </c>
      <c r="BL21" s="15">
        <f t="shared" ref="BL21:BL33" si="22">BK21/$BK$34</f>
        <v>7.335190705720073E-4</v>
      </c>
      <c r="BN21" s="3" t="s">
        <v>0</v>
      </c>
      <c r="BO21" s="8">
        <v>9101</v>
      </c>
      <c r="BP21" s="15">
        <f t="shared" ref="BP21:BP33" si="23">BO21/$BO$36</f>
        <v>6.9897206331315221E-4</v>
      </c>
      <c r="BR21" s="3" t="s">
        <v>20</v>
      </c>
      <c r="BS21" s="8">
        <v>16537</v>
      </c>
      <c r="BT21" s="15">
        <f t="shared" ref="BT21:BT33" si="24">BS21/$BS$38</f>
        <v>1.6442611190461158E-3</v>
      </c>
      <c r="BV21" s="3" t="s">
        <v>7</v>
      </c>
      <c r="BW21" s="8">
        <v>15501</v>
      </c>
      <c r="BX21" s="15">
        <f t="shared" ref="BX21:BX33" si="25">BW21/$BW$42</f>
        <v>1.6271077558698062E-3</v>
      </c>
      <c r="BZ21" s="3" t="s">
        <v>3</v>
      </c>
      <c r="CA21" s="8">
        <v>17014</v>
      </c>
      <c r="CB21" s="15">
        <f t="shared" ref="CB21:CB33" si="26">CA21/$CA$43</f>
        <v>1.7930735761932438E-3</v>
      </c>
      <c r="CD21" s="3" t="s">
        <v>43</v>
      </c>
      <c r="CE21" s="8">
        <v>17408</v>
      </c>
      <c r="CF21" s="15">
        <f t="shared" ref="CF21:CF33" si="27">CE21/$CE$45</f>
        <v>1.5193534718073438E-3</v>
      </c>
    </row>
    <row r="22" spans="2:84" x14ac:dyDescent="0.2">
      <c r="D22" s="12"/>
      <c r="AT22" s="6" t="s">
        <v>34</v>
      </c>
      <c r="AU22" s="9">
        <f>SUM(AU6:AU21)</f>
        <v>8949183256</v>
      </c>
      <c r="AV22" s="7"/>
      <c r="AY22" s="10"/>
      <c r="BF22" s="3" t="s">
        <v>1</v>
      </c>
      <c r="BG22" s="8">
        <v>7973</v>
      </c>
      <c r="BH22" s="15">
        <f t="shared" si="21"/>
        <v>5.4155914558771262E-4</v>
      </c>
      <c r="BJ22" s="3" t="s">
        <v>0</v>
      </c>
      <c r="BK22" s="8">
        <v>6946</v>
      </c>
      <c r="BL22" s="15">
        <f t="shared" si="22"/>
        <v>7.1298956957642913E-4</v>
      </c>
      <c r="BN22" s="3" t="s">
        <v>28</v>
      </c>
      <c r="BO22" s="8">
        <v>8034</v>
      </c>
      <c r="BP22" s="15">
        <f t="shared" si="23"/>
        <v>6.1702467384439779E-4</v>
      </c>
      <c r="BR22" s="3" t="s">
        <v>43</v>
      </c>
      <c r="BS22" s="8">
        <v>16229</v>
      </c>
      <c r="BT22" s="15">
        <f t="shared" si="24"/>
        <v>1.613636917276375E-3</v>
      </c>
      <c r="BV22" s="3" t="s">
        <v>20</v>
      </c>
      <c r="BW22" s="8">
        <v>14665</v>
      </c>
      <c r="BX22" s="15">
        <f t="shared" si="25"/>
        <v>1.539354573242417E-3</v>
      </c>
      <c r="BZ22" s="3" t="s">
        <v>5</v>
      </c>
      <c r="CA22" s="8">
        <v>16482</v>
      </c>
      <c r="CB22" s="15">
        <f t="shared" si="26"/>
        <v>1.7370070931478222E-3</v>
      </c>
      <c r="CD22" s="3" t="s">
        <v>3</v>
      </c>
      <c r="CE22" s="8">
        <v>17249</v>
      </c>
      <c r="CF22" s="15">
        <f t="shared" si="27"/>
        <v>1.5054761049635153E-3</v>
      </c>
    </row>
    <row r="23" spans="2:84" x14ac:dyDescent="0.2">
      <c r="H23" s="12"/>
      <c r="L23" s="12"/>
      <c r="P23" s="12"/>
      <c r="AU23" s="10"/>
      <c r="AY23" s="10"/>
      <c r="BF23" s="3" t="s">
        <v>0</v>
      </c>
      <c r="BG23" s="8">
        <v>5831</v>
      </c>
      <c r="BH23" s="15">
        <f t="shared" si="21"/>
        <v>3.9606564378802861E-4</v>
      </c>
      <c r="BJ23" s="3" t="s">
        <v>28</v>
      </c>
      <c r="BK23" s="8">
        <v>5966</v>
      </c>
      <c r="BL23" s="15">
        <f t="shared" si="22"/>
        <v>6.1239501469809621E-4</v>
      </c>
      <c r="BN23" s="3" t="s">
        <v>5</v>
      </c>
      <c r="BO23" s="8">
        <v>7362</v>
      </c>
      <c r="BP23" s="15">
        <f t="shared" si="23"/>
        <v>5.6541394683127415E-4</v>
      </c>
      <c r="BR23" s="3" t="s">
        <v>13</v>
      </c>
      <c r="BS23" s="8">
        <v>11762</v>
      </c>
      <c r="BT23" s="15">
        <f t="shared" si="24"/>
        <v>1.1694865623886083E-3</v>
      </c>
      <c r="BV23" s="3" t="s">
        <v>13</v>
      </c>
      <c r="BW23" s="8">
        <v>11900</v>
      </c>
      <c r="BX23" s="15">
        <f t="shared" si="25"/>
        <v>1.249118269456854E-3</v>
      </c>
      <c r="BZ23" s="3" t="s">
        <v>29</v>
      </c>
      <c r="CA23" s="8">
        <v>13871</v>
      </c>
      <c r="CB23" s="15">
        <f t="shared" si="26"/>
        <v>1.4618386960959496E-3</v>
      </c>
      <c r="CD23" s="3" t="s">
        <v>5</v>
      </c>
      <c r="CE23" s="8">
        <v>16421</v>
      </c>
      <c r="CF23" s="15">
        <f t="shared" si="27"/>
        <v>1.4332090625315023E-3</v>
      </c>
    </row>
    <row r="24" spans="2:84" x14ac:dyDescent="0.2">
      <c r="D24" s="12"/>
      <c r="AU24" s="10"/>
      <c r="BF24" s="3" t="s">
        <v>28</v>
      </c>
      <c r="BG24" s="8">
        <v>4935</v>
      </c>
      <c r="BH24" s="15">
        <f t="shared" si="21"/>
        <v>3.3520561689142877E-4</v>
      </c>
      <c r="BJ24" s="3" t="s">
        <v>6</v>
      </c>
      <c r="BK24" s="8">
        <v>3483</v>
      </c>
      <c r="BL24" s="15">
        <f t="shared" si="22"/>
        <v>3.5752125983799348E-4</v>
      </c>
      <c r="BN24" s="3" t="s">
        <v>1</v>
      </c>
      <c r="BO24" s="8">
        <v>6414</v>
      </c>
      <c r="BP24" s="15">
        <f t="shared" si="23"/>
        <v>4.926059569377605E-4</v>
      </c>
      <c r="BR24" s="3" t="s">
        <v>1</v>
      </c>
      <c r="BS24" s="8">
        <v>10060</v>
      </c>
      <c r="BT24" s="15">
        <f t="shared" si="24"/>
        <v>1.0002580188428326E-3</v>
      </c>
      <c r="BV24" s="3" t="s">
        <v>2</v>
      </c>
      <c r="BW24" s="8">
        <v>11637</v>
      </c>
      <c r="BX24" s="15">
        <f t="shared" si="25"/>
        <v>1.2215117060226394E-3</v>
      </c>
      <c r="BZ24" s="3" t="s">
        <v>1</v>
      </c>
      <c r="CA24" s="8">
        <v>11957</v>
      </c>
      <c r="CB24" s="15">
        <f t="shared" si="26"/>
        <v>1.2601258228836616E-3</v>
      </c>
      <c r="CD24" s="3" t="s">
        <v>32</v>
      </c>
      <c r="CE24" s="8">
        <v>15073</v>
      </c>
      <c r="CF24" s="15">
        <f t="shared" si="27"/>
        <v>1.3155569209875972E-3</v>
      </c>
    </row>
    <row r="25" spans="2:84" x14ac:dyDescent="0.2">
      <c r="G25" s="24"/>
      <c r="BF25" s="3" t="s">
        <v>48</v>
      </c>
      <c r="BG25" s="8">
        <v>3118</v>
      </c>
      <c r="BH25" s="15">
        <f t="shared" si="21"/>
        <v>2.1178745966919451E-4</v>
      </c>
      <c r="BJ25" s="3" t="s">
        <v>44</v>
      </c>
      <c r="BK25" s="8">
        <v>3265</v>
      </c>
      <c r="BL25" s="15">
        <f t="shared" si="22"/>
        <v>3.3514410375281331E-4</v>
      </c>
      <c r="BN25" s="3" t="s">
        <v>48</v>
      </c>
      <c r="BO25" s="8">
        <v>5142</v>
      </c>
      <c r="BP25" s="15">
        <f t="shared" si="23"/>
        <v>3.949142236629193E-4</v>
      </c>
      <c r="BR25" s="3" t="s">
        <v>48</v>
      </c>
      <c r="BS25" s="8">
        <v>6732</v>
      </c>
      <c r="BT25" s="15">
        <f t="shared" si="24"/>
        <v>6.6935755296719187E-4</v>
      </c>
      <c r="BV25" s="3" t="s">
        <v>1</v>
      </c>
      <c r="BW25" s="8">
        <v>11493</v>
      </c>
      <c r="BX25" s="15">
        <f t="shared" si="25"/>
        <v>1.2063963252829935E-3</v>
      </c>
      <c r="BZ25" s="3" t="s">
        <v>13</v>
      </c>
      <c r="CA25" s="8">
        <v>11931</v>
      </c>
      <c r="CB25" s="15">
        <f t="shared" si="26"/>
        <v>1.2573857316070056E-3</v>
      </c>
      <c r="CD25" s="3" t="s">
        <v>13</v>
      </c>
      <c r="CE25" s="8">
        <v>12919</v>
      </c>
      <c r="CF25" s="15">
        <f t="shared" si="27"/>
        <v>1.1275578758202594E-3</v>
      </c>
    </row>
    <row r="26" spans="2:84" x14ac:dyDescent="0.2">
      <c r="C26" s="24"/>
      <c r="G26" s="24"/>
      <c r="BF26" s="3" t="s">
        <v>62</v>
      </c>
      <c r="BG26" s="8">
        <v>2423</v>
      </c>
      <c r="BH26" s="15">
        <f t="shared" si="21"/>
        <v>1.6458018434203279E-4</v>
      </c>
      <c r="BJ26" s="3" t="s">
        <v>25</v>
      </c>
      <c r="BK26" s="8">
        <v>2944</v>
      </c>
      <c r="BL26" s="15">
        <f t="shared" si="22"/>
        <v>3.0219425465491037E-4</v>
      </c>
      <c r="BN26" s="3" t="s">
        <v>25</v>
      </c>
      <c r="BO26" s="8">
        <v>4459</v>
      </c>
      <c r="BP26" s="15">
        <f t="shared" si="23"/>
        <v>3.4245867820166417E-4</v>
      </c>
      <c r="BR26" s="3" t="s">
        <v>53</v>
      </c>
      <c r="BS26" s="8">
        <v>6719</v>
      </c>
      <c r="BT26" s="15">
        <f t="shared" si="24"/>
        <v>6.6806497302236516E-4</v>
      </c>
      <c r="BV26" s="3" t="s">
        <v>22</v>
      </c>
      <c r="BW26" s="8">
        <v>11279</v>
      </c>
      <c r="BX26" s="15">
        <f t="shared" si="25"/>
        <v>1.1839331900171308E-3</v>
      </c>
      <c r="BZ26" s="3" t="s">
        <v>21</v>
      </c>
      <c r="CA26" s="8">
        <v>8535</v>
      </c>
      <c r="CB26" s="15">
        <f t="shared" si="26"/>
        <v>8.9948765562532836E-4</v>
      </c>
      <c r="CD26" s="3" t="s">
        <v>1</v>
      </c>
      <c r="CE26" s="8">
        <v>11328</v>
      </c>
      <c r="CF26" s="15">
        <f t="shared" si="27"/>
        <v>9.8869692834521999E-4</v>
      </c>
    </row>
    <row r="27" spans="2:84" x14ac:dyDescent="0.2">
      <c r="C27" s="24"/>
      <c r="G27" s="24"/>
      <c r="BF27" s="3" t="s">
        <v>24</v>
      </c>
      <c r="BG27" s="8">
        <v>1825</v>
      </c>
      <c r="BH27" s="15">
        <f t="shared" si="21"/>
        <v>1.2396155031952534E-4</v>
      </c>
      <c r="BJ27" s="3" t="s">
        <v>24</v>
      </c>
      <c r="BK27" s="8">
        <v>1690</v>
      </c>
      <c r="BL27" s="15">
        <f t="shared" si="22"/>
        <v>1.7347428341263539E-4</v>
      </c>
      <c r="BN27" s="3" t="s">
        <v>7</v>
      </c>
      <c r="BO27" s="8">
        <v>1486</v>
      </c>
      <c r="BP27" s="15">
        <f t="shared" si="23"/>
        <v>1.1412729217485377E-4</v>
      </c>
      <c r="BR27" s="3" t="s">
        <v>25</v>
      </c>
      <c r="BS27" s="8">
        <v>6420</v>
      </c>
      <c r="BT27" s="15">
        <f t="shared" si="24"/>
        <v>6.3833563429135053E-4</v>
      </c>
      <c r="BV27" s="3" t="s">
        <v>25</v>
      </c>
      <c r="BW27" s="8">
        <v>5014</v>
      </c>
      <c r="BX27" s="15">
        <f t="shared" si="25"/>
        <v>5.2630915992072822E-4</v>
      </c>
      <c r="BZ27" s="3" t="s">
        <v>31</v>
      </c>
      <c r="CA27" s="8">
        <v>4365</v>
      </c>
      <c r="CB27" s="15">
        <f t="shared" si="26"/>
        <v>4.6001917010012397E-4</v>
      </c>
      <c r="CD27" s="3" t="s">
        <v>31</v>
      </c>
      <c r="CE27" s="8">
        <v>4246</v>
      </c>
      <c r="CF27" s="15">
        <f t="shared" si="27"/>
        <v>3.7058679005595025E-4</v>
      </c>
    </row>
    <row r="28" spans="2:84" x14ac:dyDescent="0.2">
      <c r="C28" s="24"/>
      <c r="G28" s="24"/>
      <c r="BF28" s="3" t="s">
        <v>63</v>
      </c>
      <c r="BG28" s="8">
        <v>1567</v>
      </c>
      <c r="BH28" s="15">
        <f t="shared" si="21"/>
        <v>1.0643712293188833E-4</v>
      </c>
      <c r="BJ28" s="3" t="s">
        <v>45</v>
      </c>
      <c r="BK28" s="8">
        <v>873</v>
      </c>
      <c r="BL28" s="15">
        <f t="shared" si="22"/>
        <v>8.9611271845698627E-5</v>
      </c>
      <c r="BN28" s="3" t="s">
        <v>49</v>
      </c>
      <c r="BO28" s="8">
        <v>1079</v>
      </c>
      <c r="BP28" s="15">
        <f t="shared" si="23"/>
        <v>8.2869009593988698E-5</v>
      </c>
      <c r="BR28" s="3" t="s">
        <v>24</v>
      </c>
      <c r="BS28" s="8">
        <v>4457</v>
      </c>
      <c r="BT28" s="15">
        <f t="shared" si="24"/>
        <v>4.4315606262251546E-4</v>
      </c>
      <c r="BV28" s="3" t="s">
        <v>31</v>
      </c>
      <c r="BW28" s="8">
        <v>4844</v>
      </c>
      <c r="BX28" s="15">
        <f t="shared" si="25"/>
        <v>5.0846461321420178E-4</v>
      </c>
      <c r="BZ28" s="3" t="s">
        <v>53</v>
      </c>
      <c r="CA28" s="8">
        <v>3580</v>
      </c>
      <c r="CB28" s="15">
        <f t="shared" si="26"/>
        <v>3.7728949117031931E-4</v>
      </c>
      <c r="CD28" s="3" t="s">
        <v>25</v>
      </c>
      <c r="CE28" s="8">
        <v>3498</v>
      </c>
      <c r="CF28" s="15">
        <f t="shared" si="27"/>
        <v>3.0530207056422842E-4</v>
      </c>
    </row>
    <row r="29" spans="2:84" x14ac:dyDescent="0.2">
      <c r="C29" s="24"/>
      <c r="G29" s="24"/>
      <c r="BF29" s="3" t="s">
        <v>45</v>
      </c>
      <c r="BG29" s="8">
        <v>885</v>
      </c>
      <c r="BH29" s="15">
        <f t="shared" si="21"/>
        <v>6.0112861387824611E-5</v>
      </c>
      <c r="BJ29" s="3" t="s">
        <v>14</v>
      </c>
      <c r="BK29" s="8">
        <v>490</v>
      </c>
      <c r="BL29" s="15">
        <f t="shared" si="22"/>
        <v>5.0297277439166472E-5</v>
      </c>
      <c r="BN29" s="3" t="s">
        <v>12</v>
      </c>
      <c r="BO29" s="8">
        <v>526</v>
      </c>
      <c r="BP29" s="15">
        <f t="shared" si="23"/>
        <v>4.0397682156105704E-5</v>
      </c>
      <c r="BR29" s="3" t="s">
        <v>4</v>
      </c>
      <c r="BS29" s="8">
        <v>1678</v>
      </c>
      <c r="BT29" s="15">
        <f t="shared" si="24"/>
        <v>1.6684224210917231E-4</v>
      </c>
      <c r="BV29" s="3" t="s">
        <v>53</v>
      </c>
      <c r="BW29" s="8">
        <v>4577</v>
      </c>
      <c r="BX29" s="15">
        <f t="shared" si="25"/>
        <v>4.8043817809277487E-4</v>
      </c>
      <c r="BZ29" s="3" t="s">
        <v>25</v>
      </c>
      <c r="CA29" s="8">
        <v>3408</v>
      </c>
      <c r="CB29" s="15">
        <f t="shared" si="26"/>
        <v>3.5916273349397997E-4</v>
      </c>
      <c r="CD29" s="3" t="s">
        <v>53</v>
      </c>
      <c r="CE29" s="8">
        <v>2765</v>
      </c>
      <c r="CF29" s="15">
        <f t="shared" si="27"/>
        <v>2.4132653662381121E-4</v>
      </c>
    </row>
    <row r="30" spans="2:84" x14ac:dyDescent="0.2">
      <c r="C30" s="24"/>
      <c r="G30" s="10"/>
      <c r="BF30" s="3" t="s">
        <v>25</v>
      </c>
      <c r="BG30" s="8">
        <v>619</v>
      </c>
      <c r="BH30" s="15">
        <f t="shared" si="21"/>
        <v>4.2045040902896536E-5</v>
      </c>
      <c r="BJ30" s="3" t="s">
        <v>46</v>
      </c>
      <c r="BK30" s="8">
        <v>243</v>
      </c>
      <c r="BL30" s="15">
        <f t="shared" si="22"/>
        <v>2.4943343709627452E-5</v>
      </c>
      <c r="BN30" s="3" t="s">
        <v>50</v>
      </c>
      <c r="BO30" s="8">
        <v>457</v>
      </c>
      <c r="BP30" s="15">
        <f t="shared" si="23"/>
        <v>3.5098366436008186E-5</v>
      </c>
      <c r="BR30" s="3" t="s">
        <v>49</v>
      </c>
      <c r="BS30" s="8">
        <v>1236</v>
      </c>
      <c r="BT30" s="15">
        <f t="shared" si="24"/>
        <v>1.2289452398506375E-4</v>
      </c>
      <c r="BV30" s="3" t="s">
        <v>48</v>
      </c>
      <c r="BW30" s="8">
        <v>3646</v>
      </c>
      <c r="BX30" s="15">
        <f t="shared" si="25"/>
        <v>3.8271304289409156E-4</v>
      </c>
      <c r="BZ30" s="3" t="s">
        <v>4</v>
      </c>
      <c r="CA30" s="8">
        <v>2898</v>
      </c>
      <c r="CB30" s="15">
        <f t="shared" si="26"/>
        <v>3.0541478922111327E-4</v>
      </c>
      <c r="CD30" s="3" t="s">
        <v>48</v>
      </c>
      <c r="CE30" s="8">
        <v>2575</v>
      </c>
      <c r="CF30" s="15">
        <f t="shared" si="27"/>
        <v>2.2474351964061983E-4</v>
      </c>
    </row>
    <row r="31" spans="2:84" x14ac:dyDescent="0.2">
      <c r="C31" s="10"/>
      <c r="BF31" s="3" t="s">
        <v>12</v>
      </c>
      <c r="BG31" s="8">
        <v>471</v>
      </c>
      <c r="BH31" s="15">
        <f t="shared" si="21"/>
        <v>3.1992268603011742E-5</v>
      </c>
      <c r="BJ31" s="3" t="s">
        <v>4</v>
      </c>
      <c r="BK31" s="8">
        <v>111</v>
      </c>
      <c r="BL31" s="15">
        <f t="shared" si="22"/>
        <v>1.1393873052545874E-5</v>
      </c>
      <c r="BN31" s="3" t="s">
        <v>51</v>
      </c>
      <c r="BO31" s="8">
        <v>433</v>
      </c>
      <c r="BP31" s="15">
        <f t="shared" si="23"/>
        <v>3.3255126185539488E-5</v>
      </c>
      <c r="BR31" s="3" t="s">
        <v>7</v>
      </c>
      <c r="BS31" s="8">
        <v>1044</v>
      </c>
      <c r="BT31" s="15">
        <f t="shared" si="24"/>
        <v>1.038041124922383E-4</v>
      </c>
      <c r="BV31" s="3" t="s">
        <v>4</v>
      </c>
      <c r="BW31" s="8">
        <v>2132</v>
      </c>
      <c r="BX31" s="15">
        <f t="shared" si="25"/>
        <v>2.2379160928420275E-4</v>
      </c>
      <c r="BZ31" s="3" t="s">
        <v>48</v>
      </c>
      <c r="CA31" s="8">
        <v>2792</v>
      </c>
      <c r="CB31" s="15">
        <f t="shared" si="26"/>
        <v>2.9424364786243901E-4</v>
      </c>
      <c r="CD31" s="3" t="s">
        <v>4</v>
      </c>
      <c r="CE31" s="8">
        <v>2429</v>
      </c>
      <c r="CF31" s="15">
        <f t="shared" si="27"/>
        <v>2.1200078027458857E-4</v>
      </c>
    </row>
    <row r="32" spans="2:84" x14ac:dyDescent="0.2">
      <c r="AO32" s="5"/>
      <c r="AS32" s="5"/>
      <c r="AW32" s="5"/>
      <c r="BA32" s="5"/>
      <c r="BE32" s="5"/>
      <c r="BF32" s="3" t="s">
        <v>46</v>
      </c>
      <c r="BG32" s="8">
        <v>278</v>
      </c>
      <c r="BH32" s="15">
        <f t="shared" si="21"/>
        <v>1.8882910130864682E-5</v>
      </c>
      <c r="BI32" s="5"/>
      <c r="BJ32" s="3" t="s">
        <v>47</v>
      </c>
      <c r="BK32" s="8">
        <v>107</v>
      </c>
      <c r="BL32" s="15">
        <f t="shared" si="22"/>
        <v>1.0983283032634311E-5</v>
      </c>
      <c r="BM32" s="5"/>
      <c r="BN32" s="3" t="s">
        <v>4</v>
      </c>
      <c r="BO32" s="8">
        <v>286</v>
      </c>
      <c r="BP32" s="15">
        <f t="shared" si="23"/>
        <v>2.1965279651418691E-5</v>
      </c>
      <c r="BR32" s="3" t="s">
        <v>14</v>
      </c>
      <c r="BS32" s="8">
        <v>491</v>
      </c>
      <c r="BT32" s="15">
        <f t="shared" si="24"/>
        <v>4.8819750223840043E-5</v>
      </c>
      <c r="BV32" s="3" t="s">
        <v>49</v>
      </c>
      <c r="BW32" s="8">
        <v>1435</v>
      </c>
      <c r="BX32" s="15">
        <f t="shared" si="25"/>
        <v>1.5062896778744416E-4</v>
      </c>
      <c r="BZ32" s="3" t="s">
        <v>12</v>
      </c>
      <c r="CA32" s="8">
        <v>1738</v>
      </c>
      <c r="CB32" s="15">
        <f t="shared" si="26"/>
        <v>1.8316456303184777E-4</v>
      </c>
      <c r="CD32" s="3" t="s">
        <v>51</v>
      </c>
      <c r="CE32" s="8">
        <v>2401</v>
      </c>
      <c r="CF32" s="15">
        <f t="shared" si="27"/>
        <v>2.0955696724548671E-4</v>
      </c>
    </row>
    <row r="33" spans="58:84" x14ac:dyDescent="0.2">
      <c r="BF33" s="6" t="s">
        <v>34</v>
      </c>
      <c r="BG33" s="9">
        <f>SUM(BG6:BG32)</f>
        <v>14722307</v>
      </c>
      <c r="BH33" s="7"/>
      <c r="BJ33" s="3" t="s">
        <v>7</v>
      </c>
      <c r="BK33" s="8">
        <v>-117</v>
      </c>
      <c r="BL33" s="15">
        <f t="shared" si="22"/>
        <v>-1.2009758082413217E-5</v>
      </c>
      <c r="BN33" s="3" t="s">
        <v>52</v>
      </c>
      <c r="BO33" s="8">
        <v>239</v>
      </c>
      <c r="BP33" s="15">
        <f t="shared" si="23"/>
        <v>1.835560082758415E-5</v>
      </c>
      <c r="BR33" s="3" t="s">
        <v>50</v>
      </c>
      <c r="BS33" s="8">
        <v>404</v>
      </c>
      <c r="BT33" s="15">
        <f t="shared" si="24"/>
        <v>4.0169407516153521E-5</v>
      </c>
      <c r="BV33" s="3" t="s">
        <v>30</v>
      </c>
      <c r="BW33" s="8">
        <v>1279</v>
      </c>
      <c r="BX33" s="15">
        <f t="shared" si="25"/>
        <v>1.3425397198616102E-4</v>
      </c>
      <c r="BZ33" s="3" t="s">
        <v>49</v>
      </c>
      <c r="CA33" s="8">
        <v>1588</v>
      </c>
      <c r="CB33" s="15">
        <f t="shared" si="26"/>
        <v>1.6735634412806344E-4</v>
      </c>
      <c r="CD33" s="3" t="s">
        <v>29</v>
      </c>
      <c r="CE33" s="8">
        <v>2194</v>
      </c>
      <c r="CF33" s="15">
        <f t="shared" si="27"/>
        <v>1.9149020663748346E-4</v>
      </c>
    </row>
    <row r="34" spans="58:84" x14ac:dyDescent="0.2">
      <c r="BJ34" s="6" t="s">
        <v>34</v>
      </c>
      <c r="BK34" s="9">
        <f>SUM(BK6:BK33)</f>
        <v>9742078</v>
      </c>
      <c r="BL34" s="7"/>
      <c r="BN34" s="3" t="s">
        <v>46</v>
      </c>
      <c r="BO34" s="8">
        <v>207</v>
      </c>
      <c r="BP34" s="15">
        <f>BO34/$BO$36</f>
        <v>1.589794716029255E-5</v>
      </c>
      <c r="BR34" s="3" t="s">
        <v>46</v>
      </c>
      <c r="BS34" s="8">
        <v>268</v>
      </c>
      <c r="BT34" s="15">
        <f>BS34/$BS$38</f>
        <v>2.6647032708735505E-5</v>
      </c>
      <c r="BV34" s="3" t="s">
        <v>54</v>
      </c>
      <c r="BW34" s="8">
        <v>793</v>
      </c>
      <c r="BX34" s="15">
        <f t="shared" ref="BX34:BX41" si="28">BW34/$BW$42</f>
        <v>8.3239561989855904E-5</v>
      </c>
      <c r="BZ34" s="3" t="s">
        <v>54</v>
      </c>
      <c r="CA34" s="8">
        <v>1562</v>
      </c>
      <c r="CB34" s="15">
        <f t="shared" ref="CB34:CB42" si="29">CA34/$CA$43</f>
        <v>1.6461625285140748E-4</v>
      </c>
      <c r="CD34" s="3" t="s">
        <v>49</v>
      </c>
      <c r="CE34" s="8">
        <v>1803</v>
      </c>
      <c r="CF34" s="15">
        <f t="shared" ref="CF34:CF44" si="30">CE34/$CE$45</f>
        <v>1.5736410326681072E-4</v>
      </c>
    </row>
    <row r="35" spans="58:84" x14ac:dyDescent="0.2">
      <c r="BG35" s="10"/>
      <c r="BN35" s="3" t="s">
        <v>47</v>
      </c>
      <c r="BO35" s="8">
        <v>28</v>
      </c>
      <c r="BP35" s="15">
        <f>BO35/$BO$36</f>
        <v>2.1504469588801516E-6</v>
      </c>
      <c r="BR35" s="3" t="s">
        <v>52</v>
      </c>
      <c r="BS35" s="8">
        <v>245</v>
      </c>
      <c r="BT35" s="15">
        <f>BS35/$BS$38</f>
        <v>2.4360160498657456E-5</v>
      </c>
      <c r="BV35" s="3" t="s">
        <v>50</v>
      </c>
      <c r="BW35" s="8">
        <v>563</v>
      </c>
      <c r="BX35" s="15">
        <f t="shared" si="28"/>
        <v>5.9096939975143597E-5</v>
      </c>
      <c r="BZ35" s="3" t="s">
        <v>27</v>
      </c>
      <c r="CA35" s="8">
        <v>438</v>
      </c>
      <c r="CB35" s="15">
        <f t="shared" si="29"/>
        <v>4.6159999199050245E-5</v>
      </c>
      <c r="CD35" s="3" t="s">
        <v>12</v>
      </c>
      <c r="CE35" s="8">
        <v>917</v>
      </c>
      <c r="CF35" s="15">
        <f t="shared" si="30"/>
        <v>8.0034876703086755E-5</v>
      </c>
    </row>
    <row r="36" spans="58:84" x14ac:dyDescent="0.2">
      <c r="BG36" s="10"/>
      <c r="BK36" s="10"/>
      <c r="BN36" s="6" t="s">
        <v>34</v>
      </c>
      <c r="BO36" s="9">
        <f>SUM(BO6:BO35)</f>
        <v>13020549</v>
      </c>
      <c r="BP36" s="7"/>
      <c r="BR36" s="3" t="s">
        <v>30</v>
      </c>
      <c r="BS36" s="8">
        <v>85</v>
      </c>
      <c r="BT36" s="15">
        <f>BS36/$BS$38</f>
        <v>8.4514842546362608E-6</v>
      </c>
      <c r="BV36" s="3" t="s">
        <v>14</v>
      </c>
      <c r="BW36" s="8">
        <v>462</v>
      </c>
      <c r="BX36" s="15">
        <f t="shared" si="28"/>
        <v>4.8495179873030799E-5</v>
      </c>
      <c r="BZ36" s="3" t="s">
        <v>50</v>
      </c>
      <c r="CA36" s="8">
        <v>301</v>
      </c>
      <c r="CB36" s="15">
        <f t="shared" si="29"/>
        <v>3.1721825933593887E-5</v>
      </c>
      <c r="CD36" s="3" t="s">
        <v>54</v>
      </c>
      <c r="CE36" s="8">
        <v>854</v>
      </c>
      <c r="CF36" s="15">
        <f t="shared" si="30"/>
        <v>7.4536297387607506E-5</v>
      </c>
    </row>
    <row r="37" spans="58:84" x14ac:dyDescent="0.2">
      <c r="BK37" s="10"/>
      <c r="BR37" s="3" t="s">
        <v>47</v>
      </c>
      <c r="BS37" s="8">
        <v>80</v>
      </c>
      <c r="BT37" s="15">
        <f>BS37/$BS$38</f>
        <v>7.9543381220105983E-6</v>
      </c>
      <c r="BV37" s="3" t="s">
        <v>55</v>
      </c>
      <c r="BW37" s="8">
        <v>368</v>
      </c>
      <c r="BX37" s="15">
        <f t="shared" si="28"/>
        <v>3.8628195223539689E-5</v>
      </c>
      <c r="BZ37" s="3" t="s">
        <v>46</v>
      </c>
      <c r="CA37" s="8">
        <v>251</v>
      </c>
      <c r="CB37" s="15">
        <f t="shared" si="29"/>
        <v>2.6452419632332446E-5</v>
      </c>
      <c r="CD37" s="3" t="s">
        <v>46</v>
      </c>
      <c r="CE37" s="8">
        <v>365</v>
      </c>
      <c r="CF37" s="15">
        <f t="shared" si="30"/>
        <v>3.1856848415078149E-5</v>
      </c>
    </row>
    <row r="38" spans="58:84" x14ac:dyDescent="0.2">
      <c r="BR38" s="6" t="s">
        <v>34</v>
      </c>
      <c r="BS38" s="9">
        <f>SUM(BS6:BS37)</f>
        <v>10057405</v>
      </c>
      <c r="BT38" s="7"/>
      <c r="BV38" s="3" t="s">
        <v>46</v>
      </c>
      <c r="BW38" s="8">
        <v>268</v>
      </c>
      <c r="BX38" s="15">
        <f t="shared" si="28"/>
        <v>2.8131403043229988E-5</v>
      </c>
      <c r="BZ38" s="3" t="s">
        <v>52</v>
      </c>
      <c r="CA38" s="8">
        <v>242</v>
      </c>
      <c r="CB38" s="15">
        <f t="shared" si="29"/>
        <v>2.5503926498105385E-5</v>
      </c>
      <c r="CD38" s="3" t="s">
        <v>50</v>
      </c>
      <c r="CE38" s="8">
        <v>331</v>
      </c>
      <c r="CF38" s="15">
        <f t="shared" si="30"/>
        <v>2.8889361165454434E-5</v>
      </c>
    </row>
    <row r="39" spans="58:84" x14ac:dyDescent="0.2">
      <c r="BV39" s="3" t="s">
        <v>52</v>
      </c>
      <c r="BW39" s="8">
        <v>240</v>
      </c>
      <c r="BX39" s="15">
        <f t="shared" si="28"/>
        <v>2.5192301232743274E-5</v>
      </c>
      <c r="BZ39" s="3" t="s">
        <v>55</v>
      </c>
      <c r="CA39" s="8">
        <v>233</v>
      </c>
      <c r="CB39" s="15">
        <f t="shared" si="29"/>
        <v>2.4555433363878326E-5</v>
      </c>
      <c r="CD39" s="3" t="s">
        <v>52</v>
      </c>
      <c r="CE39" s="8">
        <v>265</v>
      </c>
      <c r="CF39" s="15">
        <f t="shared" si="30"/>
        <v>2.3128944739714274E-5</v>
      </c>
    </row>
    <row r="40" spans="58:84" x14ac:dyDescent="0.2">
      <c r="BV40" s="3" t="s">
        <v>47</v>
      </c>
      <c r="BW40" s="8">
        <v>151</v>
      </c>
      <c r="BX40" s="15">
        <f t="shared" si="28"/>
        <v>1.5850156192267642E-5</v>
      </c>
      <c r="BZ40" s="3" t="s">
        <v>56</v>
      </c>
      <c r="CA40" s="8">
        <v>180</v>
      </c>
      <c r="CB40" s="15">
        <f t="shared" si="29"/>
        <v>1.8969862684541195E-5</v>
      </c>
      <c r="CD40" s="3" t="s">
        <v>57</v>
      </c>
      <c r="CE40" s="8">
        <v>224</v>
      </c>
      <c r="CF40" s="15">
        <f t="shared" si="30"/>
        <v>1.9550504232815086E-5</v>
      </c>
    </row>
    <row r="41" spans="58:84" x14ac:dyDescent="0.2">
      <c r="BV41" s="3" t="s">
        <v>29</v>
      </c>
      <c r="BW41" s="8">
        <v>-3278</v>
      </c>
      <c r="BX41" s="15">
        <f t="shared" si="28"/>
        <v>-3.440848476705519E-4</v>
      </c>
      <c r="BZ41" s="3" t="s">
        <v>47</v>
      </c>
      <c r="CA41" s="8">
        <v>108</v>
      </c>
      <c r="CB41" s="15">
        <f t="shared" si="29"/>
        <v>1.1381917610724718E-5</v>
      </c>
      <c r="CD41" s="3" t="s">
        <v>55</v>
      </c>
      <c r="CE41" s="8">
        <v>221</v>
      </c>
      <c r="CF41" s="15">
        <f t="shared" si="30"/>
        <v>1.9288667122554168E-5</v>
      </c>
    </row>
    <row r="42" spans="58:84" x14ac:dyDescent="0.2">
      <c r="BV42" s="6" t="s">
        <v>34</v>
      </c>
      <c r="BW42" s="9">
        <f>SUM(BW6:BW41)</f>
        <v>9526720</v>
      </c>
      <c r="BX42" s="7"/>
      <c r="BZ42" s="3" t="s">
        <v>8</v>
      </c>
      <c r="CA42" s="8">
        <v>3</v>
      </c>
      <c r="CB42" s="15">
        <f t="shared" si="29"/>
        <v>3.1616437807568657E-7</v>
      </c>
      <c r="CD42" s="3" t="s">
        <v>9</v>
      </c>
      <c r="CE42" s="8">
        <v>139</v>
      </c>
      <c r="CF42" s="15">
        <f t="shared" si="30"/>
        <v>1.2131786108755789E-5</v>
      </c>
    </row>
    <row r="43" spans="58:84" x14ac:dyDescent="0.2">
      <c r="BZ43" s="6" t="s">
        <v>34</v>
      </c>
      <c r="CA43" s="9">
        <f>SUM(CA6:CA42)</f>
        <v>9488735</v>
      </c>
      <c r="CB43" s="7"/>
      <c r="CD43" s="3" t="s">
        <v>47</v>
      </c>
      <c r="CE43" s="8">
        <v>61</v>
      </c>
      <c r="CF43" s="15">
        <f t="shared" si="30"/>
        <v>5.3240212419719649E-6</v>
      </c>
    </row>
    <row r="44" spans="58:84" x14ac:dyDescent="0.2">
      <c r="CD44" s="3" t="s">
        <v>8</v>
      </c>
      <c r="CE44" s="8">
        <v>18</v>
      </c>
      <c r="CF44" s="15">
        <f t="shared" si="30"/>
        <v>1.5710226615654978E-6</v>
      </c>
    </row>
    <row r="45" spans="58:84" x14ac:dyDescent="0.2">
      <c r="CD45" s="6" t="s">
        <v>34</v>
      </c>
      <c r="CE45" s="9">
        <f>SUM(CE6:CE44)</f>
        <v>11457505</v>
      </c>
      <c r="CF45" s="7"/>
    </row>
  </sheetData>
  <sortState xmlns:xlrd2="http://schemas.microsoft.com/office/spreadsheetml/2017/richdata2" ref="F7:H16">
    <sortCondition descending="1" ref="H7:H16"/>
  </sortState>
  <mergeCells count="41">
    <mergeCell ref="B2:D2"/>
    <mergeCell ref="B4:D4"/>
    <mergeCell ref="BZ2:CB2"/>
    <mergeCell ref="BR2:BT2"/>
    <mergeCell ref="BV2:BX2"/>
    <mergeCell ref="N2:P2"/>
    <mergeCell ref="R4:T4"/>
    <mergeCell ref="BF2:BH2"/>
    <mergeCell ref="BJ2:BL2"/>
    <mergeCell ref="BN2:BP2"/>
    <mergeCell ref="BF4:BH4"/>
    <mergeCell ref="AT4:AV4"/>
    <mergeCell ref="AD4:AF4"/>
    <mergeCell ref="AX4:AZ4"/>
    <mergeCell ref="R2:T2"/>
    <mergeCell ref="V2:X2"/>
    <mergeCell ref="Z2:AB2"/>
    <mergeCell ref="AD2:AF2"/>
    <mergeCell ref="CD4:CF4"/>
    <mergeCell ref="BJ4:BL4"/>
    <mergeCell ref="BN4:BP4"/>
    <mergeCell ref="BR4:BT4"/>
    <mergeCell ref="BV4:BX4"/>
    <mergeCell ref="BZ4:CB4"/>
    <mergeCell ref="AP2:AR2"/>
    <mergeCell ref="AT2:AV2"/>
    <mergeCell ref="AX2:AZ2"/>
    <mergeCell ref="BB2:BD2"/>
    <mergeCell ref="N4:P4"/>
    <mergeCell ref="AH2:AJ2"/>
    <mergeCell ref="AL2:AN2"/>
    <mergeCell ref="Z4:AB4"/>
    <mergeCell ref="BB4:BD4"/>
    <mergeCell ref="AH4:AJ4"/>
    <mergeCell ref="AL4:AN4"/>
    <mergeCell ref="AP4:AR4"/>
    <mergeCell ref="F2:H2"/>
    <mergeCell ref="F4:H4"/>
    <mergeCell ref="J2:L2"/>
    <mergeCell ref="J4:L4"/>
    <mergeCell ref="V4:X4"/>
  </mergeCells>
  <phoneticPr fontId="1" type="noConversion"/>
  <pageMargins left="1" right="1" top="1" bottom="1" header="0.5" footer="0.5"/>
  <pageSetup paperSize="9" orientation="portrait" r:id="rId1"/>
  <headerFooter alignWithMargins="0">
    <oddFooter xml:space="preserve">&amp;C&amp;9(Quelle: BPV Bericht / Source: Rapport de l’OFAP) 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2C7ABCBA97307408D88C07C1DA0FB8F" ma:contentTypeVersion="13" ma:contentTypeDescription="Ein neues Dokument erstellen." ma:contentTypeScope="" ma:versionID="db0bc4a714858c55a74dba796c721c7c">
  <xsd:schema xmlns:xsd="http://www.w3.org/2001/XMLSchema" xmlns:xs="http://www.w3.org/2001/XMLSchema" xmlns:p="http://schemas.microsoft.com/office/2006/metadata/properties" xmlns:ns2="1f632cf2-0fb0-4703-960a-a7f77e0b84c8" xmlns:ns3="28906c87-db6d-47ae-862f-62ffa130951d" targetNamespace="http://schemas.microsoft.com/office/2006/metadata/properties" ma:root="true" ma:fieldsID="b94ef6edd7d3e0128bd85b46888032a3" ns2:_="" ns3:_="">
    <xsd:import namespace="1f632cf2-0fb0-4703-960a-a7f77e0b84c8"/>
    <xsd:import namespace="28906c87-db6d-47ae-862f-62ffa130951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TaxKeywordTaxHTField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632cf2-0fb0-4703-960a-a7f77e0b84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description="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906c87-db6d-47ae-862f-62ffa130951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KeywordTaxHTField" ma:index="18" nillable="true" ma:taxonomy="true" ma:internalName="TaxKeywordTaxHTField" ma:taxonomyFieldName="TaxKeyword" ma:displayName="Enterprise Keywords" ma:fieldId="{23f27201-bee3-471e-b2e7-b64fd8b7ca38}" ma:taxonomyMulti="true" ma:sspId="a827eaa1-67d3-48c8-b49a-e0f2032f837f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0" nillable="true" ma:displayName="Taxonomy Catch All Column" ma:hidden="true" ma:list="{249ea306-d52e-40c9-af33-4154deab4d30}" ma:internalName="TaxCatchAll" ma:showField="CatchAllData" ma:web="28906c87-db6d-47ae-862f-62ffa130951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8906c87-db6d-47ae-862f-62ffa130951d">
      <UserInfo>
        <DisplayName/>
        <AccountId xsi:nil="true"/>
        <AccountType/>
      </UserInfo>
    </SharedWithUsers>
    <TaxCatchAll xmlns="28906c87-db6d-47ae-862f-62ffa130951d" xsi:nil="true"/>
    <TaxKeywordTaxHTField xmlns="28906c87-db6d-47ae-862f-62ffa130951d">
      <Terms xmlns="http://schemas.microsoft.com/office/infopath/2007/PartnerControls"/>
    </TaxKeywordTaxHTFiel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62C9051C-2269-4EF7-BBE4-F64DC70195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245625-1979-4A72-9416-D4087F577D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632cf2-0fb0-4703-960a-a7f77e0b84c8"/>
    <ds:schemaRef ds:uri="28906c87-db6d-47ae-862f-62ffa130951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394C55A-3691-45A7-BDCB-2B041E3B5B77}">
  <ds:schemaRefs>
    <ds:schemaRef ds:uri="1f632cf2-0fb0-4703-960a-a7f77e0b84c8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purl.org/dc/elements/1.1/"/>
    <ds:schemaRef ds:uri="28906c87-db6d-47ae-862f-62ffa130951d"/>
    <ds:schemaRef ds:uri="http://www.w3.org/XML/1998/namespace"/>
    <ds:schemaRef ds:uri="http://schemas.microsoft.com/office/2006/documentManagement/types"/>
    <ds:schemaRef ds:uri="http://schemas.openxmlformats.org/package/2006/metadata/core-properties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23412E8E-407E-45FE-8376-F4DDFF57661A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 1</vt:lpstr>
    </vt:vector>
  </TitlesOfParts>
  <Company>SVV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Vera Schädler</dc:creator>
  <cp:lastModifiedBy>Frédéric Pittet</cp:lastModifiedBy>
  <cp:lastPrinted>2007-06-20T07:01:10Z</cp:lastPrinted>
  <dcterms:created xsi:type="dcterms:W3CDTF">2006-03-09T13:15:43Z</dcterms:created>
  <dcterms:modified xsi:type="dcterms:W3CDTF">2022-09-09T14:14:19Z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remien">
    <vt:lpwstr>0</vt:lpwstr>
  </property>
  <property fmtid="{D5CDD505-2E9C-101B-9397-08002B2CF9AE}" pid="3" name="Sprache:">
    <vt:lpwstr>deutsch</vt:lpwstr>
  </property>
  <property fmtid="{D5CDD505-2E9C-101B-9397-08002B2CF9AE}" pid="4" name="Publikationstyp">
    <vt:lpwstr>Statistik</vt:lpwstr>
  </property>
  <property fmtid="{D5CDD505-2E9C-101B-9397-08002B2CF9AE}" pid="5" name="display_urn:schemas-microsoft-com:office:office#Editor">
    <vt:lpwstr>Schönenberger Alex</vt:lpwstr>
  </property>
  <property fmtid="{D5CDD505-2E9C-101B-9397-08002B2CF9AE}" pid="6" name="Issues1">
    <vt:lpwstr>108</vt:lpwstr>
  </property>
  <property fmtid="{D5CDD505-2E9C-101B-9397-08002B2CF9AE}" pid="7" name="Thema">
    <vt:lpwstr/>
  </property>
  <property fmtid="{D5CDD505-2E9C-101B-9397-08002B2CF9AE}" pid="8" name="display_urn:schemas-microsoft-com:office:office#Author">
    <vt:lpwstr>Schönenberger Alex</vt:lpwstr>
  </property>
  <property fmtid="{D5CDD505-2E9C-101B-9397-08002B2CF9AE}" pid="9" name="Dokumententypen">
    <vt:lpwstr>20</vt:lpwstr>
  </property>
  <property fmtid="{D5CDD505-2E9C-101B-9397-08002B2CF9AE}" pid="10" name="Bearbeitungsstatus">
    <vt:lpwstr>final</vt:lpwstr>
  </property>
  <property fmtid="{D5CDD505-2E9C-101B-9397-08002B2CF9AE}" pid="11" name="Klassifizierung">
    <vt:lpwstr>öffentlich</vt:lpwstr>
  </property>
  <property fmtid="{D5CDD505-2E9C-101B-9397-08002B2CF9AE}" pid="12" name="ContentType">
    <vt:lpwstr>Dokument</vt:lpwstr>
  </property>
  <property fmtid="{D5CDD505-2E9C-101B-9397-08002B2CF9AE}" pid="13" name="ContentTypeId">
    <vt:lpwstr>0x01010002C7ABCBA97307408D88C07C1DA0FB8F</vt:lpwstr>
  </property>
  <property fmtid="{D5CDD505-2E9C-101B-9397-08002B2CF9AE}" pid="14" name="Order">
    <vt:r8>4559300</vt:r8>
  </property>
  <property fmtid="{D5CDD505-2E9C-101B-9397-08002B2CF9AE}" pid="15" name="ComplianceAssetId">
    <vt:lpwstr/>
  </property>
  <property fmtid="{D5CDD505-2E9C-101B-9397-08002B2CF9AE}" pid="16" name="_ExtendedDescription">
    <vt:lpwstr/>
  </property>
  <property fmtid="{D5CDD505-2E9C-101B-9397-08002B2CF9AE}" pid="17" name="TaxKeyword">
    <vt:lpwstr/>
  </property>
  <property fmtid="{D5CDD505-2E9C-101B-9397-08002B2CF9AE}" pid="18" name="xd_ProgID">
    <vt:lpwstr/>
  </property>
  <property fmtid="{D5CDD505-2E9C-101B-9397-08002B2CF9AE}" pid="19" name="TemplateUrl">
    <vt:lpwstr/>
  </property>
  <property fmtid="{D5CDD505-2E9C-101B-9397-08002B2CF9AE}" pid="20" name="xd_Signature">
    <vt:bool>false</vt:bool>
  </property>
  <property fmtid="{D5CDD505-2E9C-101B-9397-08002B2CF9AE}" pid="21" name="TriggerFlowInfo">
    <vt:lpwstr/>
  </property>
</Properties>
</file>