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82" documentId="8_{E9BC23A9-A701-4FFA-8E26-289D912D2BA6}" xr6:coauthVersionLast="47" xr6:coauthVersionMax="47" xr10:uidLastSave="{83D502ED-413E-41C2-B385-AFBB0D43831C}"/>
  <bookViews>
    <workbookView xWindow="-120" yWindow="-120" windowWidth="29040" windowHeight="15840" tabRatio="885" activeTab="1" xr2:uid="{00000000-000D-0000-FFFF-FFFF00000000}"/>
  </bookViews>
  <sheets>
    <sheet name="Übersicht" sheetId="6" r:id="rId1"/>
    <sheet name="Einzelversicherung Total" sheetId="2" r:id="rId2"/>
    <sheet name="Einzel-Kapital-Versicherungen" sheetId="4" r:id="rId3"/>
    <sheet name="Einzel-Renten-Versicherungen" sheetId="3" r:id="rId4"/>
  </sheets>
  <definedNames>
    <definedName name="_xlnm.Print_Area" localSheetId="2">'Einzel-Kapital-Versicherungen'!$AE$1:$DP$35</definedName>
    <definedName name="_xlnm.Print_Area" localSheetId="1">'Einzelversicherung Total'!$AL$1:$DW$35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E23" i="2"/>
  <c r="F8" i="2" s="1"/>
  <c r="D23" i="2"/>
  <c r="C22" i="2"/>
  <c r="C21" i="2"/>
  <c r="C20" i="2"/>
  <c r="C19" i="2"/>
  <c r="C17" i="2"/>
  <c r="C16" i="2"/>
  <c r="C15" i="2"/>
  <c r="C14" i="2"/>
  <c r="C12" i="2"/>
  <c r="C11" i="2"/>
  <c r="C10" i="2"/>
  <c r="C9" i="2"/>
  <c r="C8" i="2"/>
  <c r="C13" i="2"/>
  <c r="C7" i="2"/>
  <c r="C6" i="2"/>
  <c r="C9" i="3"/>
  <c r="C7" i="3"/>
  <c r="C8" i="3"/>
  <c r="C10" i="3"/>
  <c r="C11" i="3"/>
  <c r="C13" i="3"/>
  <c r="C12" i="3"/>
  <c r="C14" i="3"/>
  <c r="C15" i="3"/>
  <c r="C16" i="3"/>
  <c r="C17" i="3"/>
  <c r="C6" i="3"/>
  <c r="E18" i="3"/>
  <c r="F9" i="3" s="1"/>
  <c r="D18" i="3"/>
  <c r="E25" i="4"/>
  <c r="F12" i="4" s="1"/>
  <c r="C7" i="4"/>
  <c r="C9" i="4"/>
  <c r="C8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6" i="4"/>
  <c r="D25" i="4"/>
  <c r="F19" i="2" l="1"/>
  <c r="F14" i="2"/>
  <c r="F12" i="2"/>
  <c r="F22" i="2"/>
  <c r="F20" i="2"/>
  <c r="F21" i="2"/>
  <c r="F13" i="2"/>
  <c r="F11" i="2"/>
  <c r="F18" i="2"/>
  <c r="F10" i="2"/>
  <c r="F17" i="2"/>
  <c r="F9" i="2"/>
  <c r="F16" i="2"/>
  <c r="F7" i="2"/>
  <c r="F6" i="2"/>
  <c r="F15" i="2"/>
  <c r="C23" i="2"/>
  <c r="F6" i="3"/>
  <c r="F17" i="3"/>
  <c r="F12" i="3"/>
  <c r="F14" i="3"/>
  <c r="F13" i="3"/>
  <c r="F11" i="3"/>
  <c r="F10" i="3"/>
  <c r="F8" i="3"/>
  <c r="F16" i="3"/>
  <c r="F7" i="3"/>
  <c r="F15" i="3"/>
  <c r="C18" i="3"/>
  <c r="F6" i="4"/>
  <c r="F7" i="4"/>
  <c r="F8" i="4"/>
  <c r="F10" i="4"/>
  <c r="F11" i="4"/>
  <c r="F9" i="4"/>
  <c r="C25" i="4"/>
  <c r="F22" i="4"/>
  <c r="F15" i="4"/>
  <c r="F19" i="4"/>
  <c r="F16" i="4"/>
  <c r="F24" i="4"/>
  <c r="F23" i="4"/>
  <c r="F14" i="4"/>
  <c r="F21" i="4"/>
  <c r="F20" i="4"/>
  <c r="F18" i="4"/>
  <c r="F13" i="4"/>
  <c r="F17" i="4"/>
  <c r="K25" i="2"/>
  <c r="J25" i="2"/>
  <c r="I24" i="2"/>
  <c r="I6" i="2"/>
  <c r="I13" i="2"/>
  <c r="I8" i="2"/>
  <c r="I9" i="2"/>
  <c r="I10" i="2"/>
  <c r="I11" i="2"/>
  <c r="I12" i="2"/>
  <c r="I14" i="2"/>
  <c r="I15" i="2"/>
  <c r="I16" i="2"/>
  <c r="I17" i="2"/>
  <c r="I18" i="2"/>
  <c r="I19" i="2"/>
  <c r="I20" i="2"/>
  <c r="I21" i="2"/>
  <c r="I22" i="2"/>
  <c r="I23" i="2"/>
  <c r="I7" i="2"/>
  <c r="L17" i="3"/>
  <c r="L16" i="3"/>
  <c r="L15" i="3"/>
  <c r="L14" i="3"/>
  <c r="L9" i="3"/>
  <c r="L8" i="3"/>
  <c r="L7" i="3"/>
  <c r="L6" i="3"/>
  <c r="I18" i="3"/>
  <c r="J18" i="3"/>
  <c r="K18" i="3"/>
  <c r="L10" i="3" s="1"/>
  <c r="K25" i="4"/>
  <c r="L9" i="4" s="1"/>
  <c r="J25" i="4"/>
  <c r="I25" i="4"/>
  <c r="P25" i="2"/>
  <c r="Q25" i="2"/>
  <c r="R25" i="2"/>
  <c r="L19" i="2" l="1"/>
  <c r="L17" i="2"/>
  <c r="L13" i="2"/>
  <c r="L20" i="2"/>
  <c r="L14" i="2"/>
  <c r="L16" i="2"/>
  <c r="L6" i="2"/>
  <c r="L8" i="2"/>
  <c r="L21" i="2"/>
  <c r="I25" i="2"/>
  <c r="L9" i="2"/>
  <c r="L22" i="2"/>
  <c r="L12" i="2"/>
  <c r="L24" i="2"/>
  <c r="L11" i="3"/>
  <c r="L12" i="3"/>
  <c r="L13" i="3"/>
  <c r="L7" i="2"/>
  <c r="L15" i="2"/>
  <c r="L23" i="2"/>
  <c r="L10" i="2"/>
  <c r="L18" i="2"/>
  <c r="L11" i="2"/>
  <c r="L15" i="4"/>
  <c r="L16" i="4"/>
  <c r="L17" i="4"/>
  <c r="L23" i="4"/>
  <c r="L8" i="4"/>
  <c r="L24" i="4"/>
  <c r="L6" i="4"/>
  <c r="L22" i="4"/>
  <c r="L18" i="4"/>
  <c r="L7" i="4"/>
  <c r="L10" i="4"/>
  <c r="S8" i="2"/>
  <c r="S9" i="2"/>
  <c r="S22" i="2"/>
  <c r="S23" i="2"/>
  <c r="S10" i="2"/>
  <c r="S24" i="2"/>
  <c r="S14" i="2"/>
  <c r="S15" i="2"/>
  <c r="S16" i="2"/>
  <c r="S6" i="2"/>
  <c r="S17" i="2"/>
  <c r="S7" i="2"/>
  <c r="S18" i="2"/>
  <c r="S11" i="2"/>
  <c r="S19" i="2"/>
  <c r="S12" i="2"/>
  <c r="S20" i="2"/>
  <c r="S13" i="2"/>
  <c r="S21" i="2"/>
  <c r="L12" i="4"/>
  <c r="L20" i="4"/>
  <c r="L11" i="4"/>
  <c r="L19" i="4"/>
  <c r="L21" i="4"/>
  <c r="L13" i="4"/>
  <c r="L14" i="4"/>
  <c r="Q18" i="3"/>
  <c r="P18" i="3"/>
  <c r="O18" i="3"/>
  <c r="R7" i="3" l="1"/>
  <c r="R13" i="3"/>
  <c r="R14" i="3"/>
  <c r="R6" i="3"/>
  <c r="R10" i="3"/>
  <c r="R17" i="3"/>
  <c r="R9" i="3"/>
  <c r="R16" i="3"/>
  <c r="R12" i="3"/>
  <c r="R8" i="3"/>
  <c r="R15" i="3"/>
  <c r="R11" i="3"/>
  <c r="Q25" i="4"/>
  <c r="P25" i="4"/>
  <c r="O25" i="4"/>
  <c r="X25" i="2"/>
  <c r="W25" i="2"/>
  <c r="V25" i="2"/>
  <c r="Y9" i="2" l="1"/>
  <c r="R7" i="4"/>
  <c r="R15" i="4"/>
  <c r="R23" i="4"/>
  <c r="R19" i="4"/>
  <c r="R13" i="4"/>
  <c r="R22" i="4"/>
  <c r="R8" i="4"/>
  <c r="R16" i="4"/>
  <c r="R24" i="4"/>
  <c r="R18" i="4"/>
  <c r="R12" i="4"/>
  <c r="R21" i="4"/>
  <c r="R9" i="4"/>
  <c r="R17" i="4"/>
  <c r="R20" i="4"/>
  <c r="R14" i="4"/>
  <c r="R10" i="4"/>
  <c r="R11" i="4"/>
  <c r="R6" i="4"/>
  <c r="Y24" i="2"/>
  <c r="Y20" i="2"/>
  <c r="Y16" i="2"/>
  <c r="Y12" i="2"/>
  <c r="Y8" i="2"/>
  <c r="Y6" i="2"/>
  <c r="Y23" i="2"/>
  <c r="Y19" i="2"/>
  <c r="Y15" i="2"/>
  <c r="Y11" i="2"/>
  <c r="Y7" i="2"/>
  <c r="Y22" i="2"/>
  <c r="Y18" i="2"/>
  <c r="Y14" i="2"/>
  <c r="Y10" i="2"/>
  <c r="Y21" i="2"/>
  <c r="Y17" i="2"/>
  <c r="Y13" i="2"/>
  <c r="V18" i="3"/>
  <c r="W18" i="3"/>
  <c r="X10" i="3" s="1"/>
  <c r="U18" i="3"/>
  <c r="X14" i="3" l="1"/>
  <c r="X7" i="3"/>
  <c r="X13" i="3"/>
  <c r="X17" i="3"/>
  <c r="X9" i="3"/>
  <c r="X16" i="3"/>
  <c r="X12" i="3"/>
  <c r="X8" i="3"/>
  <c r="X15" i="3"/>
  <c r="X11" i="3"/>
  <c r="X6" i="3"/>
  <c r="W27" i="4"/>
  <c r="X6" i="4" s="1"/>
  <c r="V27" i="4"/>
  <c r="U27" i="4"/>
  <c r="AD27" i="2"/>
  <c r="AC27" i="2"/>
  <c r="AB27" i="2"/>
  <c r="X8" i="4" l="1"/>
  <c r="X12" i="4"/>
  <c r="X16" i="4"/>
  <c r="X20" i="4"/>
  <c r="X24" i="4"/>
  <c r="X19" i="4"/>
  <c r="X9" i="4"/>
  <c r="X13" i="4"/>
  <c r="X17" i="4"/>
  <c r="X21" i="4"/>
  <c r="X25" i="4"/>
  <c r="X11" i="4"/>
  <c r="X10" i="4"/>
  <c r="X14" i="4"/>
  <c r="X18" i="4"/>
  <c r="X22" i="4"/>
  <c r="X26" i="4"/>
  <c r="X7" i="4"/>
  <c r="X15" i="4"/>
  <c r="X23" i="4"/>
  <c r="AE8" i="2"/>
  <c r="AE12" i="2"/>
  <c r="AE16" i="2"/>
  <c r="AE20" i="2"/>
  <c r="AE24" i="2"/>
  <c r="AE14" i="2"/>
  <c r="AE22" i="2"/>
  <c r="AE11" i="2"/>
  <c r="AE19" i="2"/>
  <c r="AE6" i="2"/>
  <c r="AE9" i="2"/>
  <c r="AE13" i="2"/>
  <c r="AE17" i="2"/>
  <c r="AE21" i="2"/>
  <c r="AE25" i="2"/>
  <c r="AE10" i="2"/>
  <c r="AE18" i="2"/>
  <c r="AE26" i="2"/>
  <c r="AE7" i="2"/>
  <c r="AE15" i="2"/>
  <c r="AE23" i="2"/>
  <c r="AA18" i="3"/>
  <c r="AB18" i="3"/>
  <c r="AC18" i="3"/>
  <c r="AD7" i="3" l="1"/>
  <c r="AD14" i="3"/>
  <c r="AD13" i="3"/>
  <c r="AD12" i="3"/>
  <c r="AD11" i="3"/>
  <c r="AD10" i="3"/>
  <c r="AD17" i="3"/>
  <c r="AD9" i="3"/>
  <c r="AD16" i="3"/>
  <c r="AD8" i="3"/>
  <c r="AD15" i="3"/>
  <c r="AD6" i="3"/>
  <c r="AC27" i="4"/>
  <c r="AD6" i="4" s="1"/>
  <c r="AA27" i="4"/>
  <c r="AB27" i="4"/>
  <c r="AD9" i="4" l="1"/>
  <c r="AD24" i="4"/>
  <c r="AD20" i="4"/>
  <c r="AD16" i="4"/>
  <c r="AD12" i="4"/>
  <c r="AD8" i="4"/>
  <c r="AD23" i="4"/>
  <c r="AD19" i="4"/>
  <c r="AD15" i="4"/>
  <c r="AD11" i="4"/>
  <c r="AD7" i="4"/>
  <c r="AD26" i="4"/>
  <c r="AD22" i="4"/>
  <c r="AD18" i="4"/>
  <c r="AD14" i="4"/>
  <c r="AD10" i="4"/>
  <c r="AD25" i="4"/>
  <c r="AD21" i="4"/>
  <c r="AD17" i="4"/>
  <c r="AD13" i="4"/>
  <c r="AJ27" i="2"/>
  <c r="AI27" i="2"/>
  <c r="AH27" i="2"/>
  <c r="AK8" i="2" l="1"/>
  <c r="AK12" i="2"/>
  <c r="AK16" i="2"/>
  <c r="AK20" i="2"/>
  <c r="AK24" i="2"/>
  <c r="AK9" i="2"/>
  <c r="AK13" i="2"/>
  <c r="AK17" i="2"/>
  <c r="AK21" i="2"/>
  <c r="AK25" i="2"/>
  <c r="AK10" i="2"/>
  <c r="AK14" i="2"/>
  <c r="AK18" i="2"/>
  <c r="AK22" i="2"/>
  <c r="AK26" i="2"/>
  <c r="AK7" i="2"/>
  <c r="AK11" i="2"/>
  <c r="AK15" i="2"/>
  <c r="AK19" i="2"/>
  <c r="AK23" i="2"/>
  <c r="AK6" i="2"/>
  <c r="AI19" i="3"/>
  <c r="AH19" i="3"/>
  <c r="AG19" i="3"/>
  <c r="AI27" i="4"/>
  <c r="AH27" i="4"/>
  <c r="AG27" i="4"/>
  <c r="AP27" i="2"/>
  <c r="AQ9" i="2" s="1"/>
  <c r="AO27" i="2"/>
  <c r="AN27" i="2"/>
  <c r="AQ6" i="2" l="1"/>
  <c r="AQ23" i="2"/>
  <c r="AQ19" i="2"/>
  <c r="AQ7" i="2"/>
  <c r="AQ15" i="2"/>
  <c r="AQ11" i="2"/>
  <c r="AJ16" i="3"/>
  <c r="AJ12" i="3"/>
  <c r="AJ8" i="3"/>
  <c r="AJ6" i="3"/>
  <c r="AJ15" i="3"/>
  <c r="AJ11" i="3"/>
  <c r="AJ7" i="3"/>
  <c r="AJ18" i="3"/>
  <c r="AJ14" i="3"/>
  <c r="AJ10" i="3"/>
  <c r="AJ17" i="3"/>
  <c r="AJ13" i="3"/>
  <c r="AJ9" i="3"/>
  <c r="AJ24" i="4"/>
  <c r="AJ20" i="4"/>
  <c r="AJ16" i="4"/>
  <c r="AJ12" i="4"/>
  <c r="AJ8" i="4"/>
  <c r="AJ6" i="4"/>
  <c r="AJ23" i="4"/>
  <c r="AJ19" i="4"/>
  <c r="AJ15" i="4"/>
  <c r="AJ11" i="4"/>
  <c r="AJ7" i="4"/>
  <c r="AJ26" i="4"/>
  <c r="AJ22" i="4"/>
  <c r="AJ18" i="4"/>
  <c r="AJ14" i="4"/>
  <c r="AJ10" i="4"/>
  <c r="AJ25" i="4"/>
  <c r="AJ21" i="4"/>
  <c r="AJ17" i="4"/>
  <c r="AJ13" i="4"/>
  <c r="AJ9" i="4"/>
  <c r="AQ26" i="2"/>
  <c r="AQ22" i="2"/>
  <c r="AQ18" i="2"/>
  <c r="AQ14" i="2"/>
  <c r="AQ10" i="2"/>
  <c r="AQ25" i="2"/>
  <c r="AQ21" i="2"/>
  <c r="AQ17" i="2"/>
  <c r="AQ13" i="2"/>
  <c r="AQ24" i="2"/>
  <c r="AQ20" i="2"/>
  <c r="AQ16" i="2"/>
  <c r="AQ12" i="2"/>
  <c r="AQ8" i="2"/>
  <c r="AP7" i="3"/>
  <c r="AP8" i="3"/>
  <c r="AP9" i="3"/>
  <c r="AP10" i="3"/>
  <c r="AP11" i="3"/>
  <c r="AP12" i="3"/>
  <c r="AP13" i="3"/>
  <c r="AP14" i="3"/>
  <c r="AP15" i="3"/>
  <c r="AP16" i="3"/>
  <c r="AP17" i="3"/>
  <c r="AP6" i="3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6" i="4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6" i="2"/>
  <c r="BC27" i="2"/>
  <c r="BL27" i="2"/>
  <c r="BR27" i="2"/>
  <c r="BX27" i="2"/>
  <c r="CE27" i="2"/>
  <c r="CF27" i="2"/>
  <c r="CG14" i="2" s="1"/>
  <c r="CK27" i="2"/>
  <c r="CL27" i="2"/>
  <c r="CM24" i="2" s="1"/>
  <c r="DB27" i="2"/>
  <c r="DH27" i="2"/>
  <c r="DN27" i="2"/>
  <c r="DT27" i="2"/>
  <c r="BM28" i="2"/>
  <c r="BN28" i="2"/>
  <c r="BO27" i="2" s="1"/>
  <c r="BS28" i="2"/>
  <c r="BT28" i="2"/>
  <c r="BU27" i="2" s="1"/>
  <c r="BY28" i="2"/>
  <c r="BZ28" i="2"/>
  <c r="CA13" i="2" s="1"/>
  <c r="CP28" i="2"/>
  <c r="CQ28" i="2"/>
  <c r="CR28" i="2"/>
  <c r="CS27" i="2" s="1"/>
  <c r="DB28" i="2"/>
  <c r="DH28" i="2"/>
  <c r="DN28" i="2"/>
  <c r="DT28" i="2"/>
  <c r="CV29" i="2"/>
  <c r="CW29" i="2"/>
  <c r="CX29" i="2"/>
  <c r="CY20" i="2" s="1"/>
  <c r="DB29" i="2"/>
  <c r="DH29" i="2"/>
  <c r="DN29" i="2"/>
  <c r="DT29" i="2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6" i="3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6" i="4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6" i="2"/>
  <c r="BF11" i="2"/>
  <c r="BF7" i="2"/>
  <c r="BF10" i="2"/>
  <c r="BF19" i="2"/>
  <c r="BF25" i="2"/>
  <c r="BF22" i="2"/>
  <c r="BF12" i="2"/>
  <c r="BF17" i="2"/>
  <c r="BF8" i="2"/>
  <c r="BF23" i="2"/>
  <c r="BF15" i="2"/>
  <c r="BF13" i="2"/>
  <c r="BF16" i="2"/>
  <c r="BF6" i="2"/>
  <c r="BF24" i="2"/>
  <c r="BF14" i="2"/>
  <c r="BF18" i="2"/>
  <c r="BF20" i="2"/>
  <c r="BF9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CD13" i="2"/>
  <c r="CD12" i="2"/>
  <c r="CD11" i="2"/>
  <c r="CD10" i="2"/>
  <c r="CD9" i="2"/>
  <c r="CD8" i="2"/>
  <c r="CD7" i="2"/>
  <c r="CD6" i="2"/>
  <c r="BX26" i="2"/>
  <c r="BX25" i="2"/>
  <c r="BX24" i="2"/>
  <c r="BX23" i="2"/>
  <c r="BX22" i="2"/>
  <c r="BX21" i="2"/>
  <c r="BX20" i="2"/>
  <c r="BX19" i="2"/>
  <c r="BX18" i="2"/>
  <c r="BX17" i="2"/>
  <c r="BX16" i="2"/>
  <c r="BX15" i="2"/>
  <c r="BX14" i="2"/>
  <c r="BX13" i="2"/>
  <c r="BX12" i="2"/>
  <c r="BX11" i="2"/>
  <c r="BX10" i="2"/>
  <c r="BX9" i="2"/>
  <c r="BX8" i="2"/>
  <c r="BX7" i="2"/>
  <c r="BX6" i="2"/>
  <c r="BR26" i="2"/>
  <c r="BR25" i="2"/>
  <c r="BR24" i="2"/>
  <c r="BR23" i="2"/>
  <c r="BR22" i="2"/>
  <c r="BR21" i="2"/>
  <c r="BR20" i="2"/>
  <c r="BR19" i="2"/>
  <c r="BR18" i="2"/>
  <c r="BR17" i="2"/>
  <c r="BR16" i="2"/>
  <c r="BR15" i="2"/>
  <c r="BR14" i="2"/>
  <c r="BR13" i="2"/>
  <c r="BR12" i="2"/>
  <c r="BR11" i="2"/>
  <c r="BR10" i="2"/>
  <c r="BR9" i="2"/>
  <c r="BR8" i="2"/>
  <c r="BR7" i="2"/>
  <c r="BR6" i="2"/>
  <c r="BL26" i="2"/>
  <c r="BL25" i="2"/>
  <c r="BL24" i="2"/>
  <c r="BL23" i="2"/>
  <c r="BL22" i="2"/>
  <c r="BL21" i="2"/>
  <c r="BL20" i="2"/>
  <c r="BL19" i="2"/>
  <c r="BL18" i="2"/>
  <c r="BL17" i="2"/>
  <c r="BL16" i="2"/>
  <c r="BL15" i="2"/>
  <c r="BL14" i="2"/>
  <c r="BL13" i="2"/>
  <c r="BL12" i="2"/>
  <c r="BL11" i="2"/>
  <c r="BL10" i="2"/>
  <c r="BL9" i="2"/>
  <c r="BL8" i="2"/>
  <c r="BL7" i="2"/>
  <c r="BL6" i="2"/>
  <c r="BF21" i="2"/>
  <c r="BH26" i="2"/>
  <c r="BI7" i="2" s="1"/>
  <c r="BG26" i="2"/>
  <c r="BX27" i="4"/>
  <c r="BW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6" i="4"/>
  <c r="BQ11" i="4"/>
  <c r="BQ7" i="4"/>
  <c r="BQ9" i="4"/>
  <c r="BQ23" i="4"/>
  <c r="BQ27" i="4"/>
  <c r="BQ25" i="4"/>
  <c r="BQ16" i="4"/>
  <c r="BQ18" i="4"/>
  <c r="BQ10" i="4"/>
  <c r="BQ24" i="4"/>
  <c r="BQ15" i="4"/>
  <c r="BQ19" i="4"/>
  <c r="BQ14" i="4"/>
  <c r="BQ13" i="4"/>
  <c r="BQ20" i="4"/>
  <c r="BQ6" i="4"/>
  <c r="BQ26" i="4"/>
  <c r="BQ12" i="4"/>
  <c r="BQ17" i="4"/>
  <c r="BQ22" i="4"/>
  <c r="BQ8" i="4"/>
  <c r="BQ21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6" i="4"/>
  <c r="AY7" i="4"/>
  <c r="AY8" i="4"/>
  <c r="AY9" i="4"/>
  <c r="AY10" i="4"/>
  <c r="AY11" i="4"/>
  <c r="AY12" i="4"/>
  <c r="AY14" i="4"/>
  <c r="AY13" i="4"/>
  <c r="AY15" i="4"/>
  <c r="AY16" i="4"/>
  <c r="AY17" i="4"/>
  <c r="AY18" i="4"/>
  <c r="AY19" i="4"/>
  <c r="AY20" i="4"/>
  <c r="AY21" i="4"/>
  <c r="AY22" i="4"/>
  <c r="AY23" i="4"/>
  <c r="AY24" i="4"/>
  <c r="AY25" i="4"/>
  <c r="AY6" i="4"/>
  <c r="BA26" i="4"/>
  <c r="BB21" i="4" s="1"/>
  <c r="AZ26" i="4"/>
  <c r="BF28" i="4"/>
  <c r="BG28" i="4"/>
  <c r="BH16" i="4" s="1"/>
  <c r="BL28" i="4"/>
  <c r="BR28" i="4"/>
  <c r="AY9" i="3"/>
  <c r="BA20" i="3"/>
  <c r="BB17" i="3" s="1"/>
  <c r="AZ20" i="3"/>
  <c r="AY19" i="3"/>
  <c r="AY18" i="3"/>
  <c r="AY17" i="3"/>
  <c r="AY14" i="3"/>
  <c r="AY15" i="3"/>
  <c r="AY13" i="3"/>
  <c r="AY16" i="3"/>
  <c r="AY12" i="3"/>
  <c r="AY11" i="3"/>
  <c r="AY8" i="3"/>
  <c r="AY10" i="3"/>
  <c r="AY7" i="3"/>
  <c r="AY6" i="3"/>
  <c r="BR23" i="3"/>
  <c r="BX21" i="3"/>
  <c r="BW22" i="3"/>
  <c r="BW20" i="3"/>
  <c r="BW19" i="3"/>
  <c r="BW18" i="3"/>
  <c r="BW17" i="3"/>
  <c r="BW16" i="3"/>
  <c r="BW15" i="3"/>
  <c r="BW14" i="3"/>
  <c r="BW13" i="3"/>
  <c r="BW12" i="3"/>
  <c r="BW11" i="3"/>
  <c r="BW10" i="3"/>
  <c r="BW9" i="3"/>
  <c r="BW8" i="3"/>
  <c r="BW7" i="3"/>
  <c r="BW6" i="3"/>
  <c r="BQ22" i="3"/>
  <c r="BQ21" i="3"/>
  <c r="BQ20" i="3"/>
  <c r="BQ19" i="3"/>
  <c r="BQ18" i="3"/>
  <c r="BQ17" i="3"/>
  <c r="BQ16" i="3"/>
  <c r="BQ15" i="3"/>
  <c r="BQ14" i="3"/>
  <c r="BQ13" i="3"/>
  <c r="BQ12" i="3"/>
  <c r="BQ11" i="3"/>
  <c r="BQ10" i="3"/>
  <c r="BQ9" i="3"/>
  <c r="BQ8" i="3"/>
  <c r="BQ7" i="3"/>
  <c r="BQ6" i="3"/>
  <c r="BK7" i="3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6" i="3"/>
  <c r="BL23" i="3"/>
  <c r="BF23" i="3"/>
  <c r="BE7" i="3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6" i="3"/>
  <c r="BM23" i="3"/>
  <c r="BN20" i="3" s="1"/>
  <c r="BM28" i="4"/>
  <c r="BN24" i="4" s="1"/>
  <c r="BG23" i="3"/>
  <c r="BH9" i="3" s="1"/>
  <c r="CO25" i="3"/>
  <c r="CI24" i="3"/>
  <c r="CC7" i="3"/>
  <c r="CC8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W30" i="4"/>
  <c r="CX8" i="4" s="1"/>
  <c r="CV30" i="4"/>
  <c r="CU29" i="4"/>
  <c r="CU7" i="4"/>
  <c r="CU8" i="4"/>
  <c r="CU9" i="4"/>
  <c r="CU10" i="4"/>
  <c r="CU11" i="4"/>
  <c r="CU12" i="4"/>
  <c r="CU13" i="4"/>
  <c r="CU14" i="4"/>
  <c r="CU15" i="4"/>
  <c r="CU16" i="4"/>
  <c r="CU17" i="4"/>
  <c r="CU18" i="4"/>
  <c r="CU19" i="4"/>
  <c r="CU20" i="4"/>
  <c r="CU21" i="4"/>
  <c r="CU22" i="4"/>
  <c r="CU23" i="4"/>
  <c r="CU24" i="4"/>
  <c r="CU25" i="4"/>
  <c r="CU26" i="4"/>
  <c r="CU27" i="4"/>
  <c r="CU28" i="4"/>
  <c r="CU6" i="4"/>
  <c r="CP29" i="4"/>
  <c r="DV34" i="2"/>
  <c r="DW8" i="2" s="1"/>
  <c r="DU34" i="2"/>
  <c r="BS23" i="3"/>
  <c r="BT12" i="3" s="1"/>
  <c r="BS28" i="4"/>
  <c r="BT21" i="4" s="1"/>
  <c r="BY21" i="3"/>
  <c r="BZ8" i="3" s="1"/>
  <c r="CC6" i="4"/>
  <c r="CK6" i="4"/>
  <c r="CK28" i="4" s="1"/>
  <c r="CO6" i="4"/>
  <c r="DA6" i="4"/>
  <c r="DG6" i="4"/>
  <c r="DM6" i="4"/>
  <c r="CC7" i="4"/>
  <c r="CO7" i="4"/>
  <c r="DA7" i="4"/>
  <c r="DG7" i="4"/>
  <c r="DM7" i="4"/>
  <c r="CC8" i="4"/>
  <c r="CO8" i="4"/>
  <c r="DA8" i="4"/>
  <c r="DG8" i="4"/>
  <c r="DM8" i="4"/>
  <c r="CC9" i="4"/>
  <c r="CO9" i="4"/>
  <c r="DA9" i="4"/>
  <c r="DG9" i="4"/>
  <c r="DM9" i="4"/>
  <c r="CC10" i="4"/>
  <c r="CO10" i="4"/>
  <c r="DA10" i="4"/>
  <c r="DG10" i="4"/>
  <c r="DM10" i="4"/>
  <c r="CC11" i="4"/>
  <c r="CO11" i="4"/>
  <c r="DA11" i="4"/>
  <c r="DG11" i="4"/>
  <c r="DM11" i="4"/>
  <c r="CC12" i="4"/>
  <c r="CO12" i="4"/>
  <c r="DA12" i="4"/>
  <c r="DG12" i="4"/>
  <c r="DM12" i="4"/>
  <c r="CC13" i="4"/>
  <c r="CO13" i="4"/>
  <c r="DA13" i="4"/>
  <c r="DG13" i="4"/>
  <c r="DM13" i="4"/>
  <c r="CC14" i="4"/>
  <c r="CO14" i="4"/>
  <c r="DA14" i="4"/>
  <c r="DG14" i="4"/>
  <c r="DM14" i="4"/>
  <c r="CC15" i="4"/>
  <c r="CO15" i="4"/>
  <c r="DA15" i="4"/>
  <c r="DG15" i="4"/>
  <c r="DM15" i="4"/>
  <c r="CC16" i="4"/>
  <c r="CO16" i="4"/>
  <c r="DA16" i="4"/>
  <c r="DG16" i="4"/>
  <c r="DM16" i="4"/>
  <c r="CC17" i="4"/>
  <c r="CO17" i="4"/>
  <c r="DA17" i="4"/>
  <c r="DG17" i="4"/>
  <c r="DM17" i="4"/>
  <c r="CC18" i="4"/>
  <c r="CO18" i="4"/>
  <c r="DA18" i="4"/>
  <c r="DG18" i="4"/>
  <c r="DM18" i="4"/>
  <c r="CC19" i="4"/>
  <c r="CO19" i="4"/>
  <c r="DA19" i="4"/>
  <c r="DG19" i="4"/>
  <c r="DM19" i="4"/>
  <c r="CC20" i="4"/>
  <c r="CO20" i="4"/>
  <c r="DA20" i="4"/>
  <c r="DG20" i="4"/>
  <c r="DM20" i="4"/>
  <c r="CO21" i="4"/>
  <c r="DA21" i="4"/>
  <c r="DG21" i="4"/>
  <c r="DM21" i="4"/>
  <c r="CO22" i="4"/>
  <c r="DA22" i="4"/>
  <c r="DG22" i="4"/>
  <c r="DM22" i="4"/>
  <c r="CO23" i="4"/>
  <c r="DA23" i="4"/>
  <c r="DG23" i="4"/>
  <c r="DM23" i="4"/>
  <c r="CC24" i="4"/>
  <c r="CO24" i="4"/>
  <c r="DA24" i="4"/>
  <c r="DG24" i="4"/>
  <c r="DM24" i="4"/>
  <c r="CO25" i="4"/>
  <c r="DA25" i="4"/>
  <c r="DG25" i="4"/>
  <c r="DM25" i="4"/>
  <c r="DA26" i="4"/>
  <c r="DG26" i="4"/>
  <c r="DM26" i="4"/>
  <c r="CD27" i="4"/>
  <c r="BH110" i="4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E27" i="4"/>
  <c r="CF8" i="4" s="1"/>
  <c r="CC6" i="3"/>
  <c r="CE23" i="3"/>
  <c r="CF6" i="3" s="1"/>
  <c r="CD23" i="3"/>
  <c r="DT7" i="2"/>
  <c r="DT8" i="2"/>
  <c r="DT9" i="2"/>
  <c r="DT10" i="2"/>
  <c r="DT11" i="2"/>
  <c r="DT12" i="2"/>
  <c r="DT13" i="2"/>
  <c r="DT14" i="2"/>
  <c r="DT15" i="2"/>
  <c r="DT16" i="2"/>
  <c r="DT17" i="2"/>
  <c r="DT18" i="2"/>
  <c r="DT19" i="2"/>
  <c r="DT20" i="2"/>
  <c r="DT21" i="2"/>
  <c r="DT22" i="2"/>
  <c r="DT23" i="2"/>
  <c r="DT24" i="2"/>
  <c r="DT25" i="2"/>
  <c r="DT26" i="2"/>
  <c r="DT30" i="2"/>
  <c r="DT31" i="2"/>
  <c r="DT32" i="2"/>
  <c r="DT33" i="2"/>
  <c r="DN29" i="3"/>
  <c r="DM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O29" i="3"/>
  <c r="DP13" i="3" s="1"/>
  <c r="DM27" i="4"/>
  <c r="DM28" i="4"/>
  <c r="DM29" i="4"/>
  <c r="DM30" i="4"/>
  <c r="DM31" i="4"/>
  <c r="DM32" i="4"/>
  <c r="DM33" i="4"/>
  <c r="DN34" i="4"/>
  <c r="DO34" i="4"/>
  <c r="DP28" i="4" s="1"/>
  <c r="DN7" i="2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G7" i="3"/>
  <c r="DG8" i="3"/>
  <c r="DG9" i="3"/>
  <c r="DG10" i="3"/>
  <c r="DG11" i="3"/>
  <c r="DG12" i="3"/>
  <c r="DG13" i="3"/>
  <c r="DG14" i="3"/>
  <c r="DG15" i="3"/>
  <c r="DG16" i="3"/>
  <c r="DG17" i="3"/>
  <c r="DG18" i="3"/>
  <c r="DG19" i="3"/>
  <c r="DG20" i="3"/>
  <c r="DG21" i="3"/>
  <c r="DG22" i="3"/>
  <c r="DG23" i="3"/>
  <c r="DG24" i="3"/>
  <c r="DG6" i="3"/>
  <c r="DM6" i="3"/>
  <c r="DI25" i="3"/>
  <c r="DJ14" i="3" s="1"/>
  <c r="DH25" i="3"/>
  <c r="DG27" i="4"/>
  <c r="DG28" i="4"/>
  <c r="DG29" i="4"/>
  <c r="DI30" i="4"/>
  <c r="DJ14" i="4" s="1"/>
  <c r="DH30" i="4"/>
  <c r="DJ31" i="2"/>
  <c r="DK6" i="2" s="1"/>
  <c r="DA7" i="3"/>
  <c r="DA8" i="3"/>
  <c r="DA9" i="3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5" i="3"/>
  <c r="DA6" i="3"/>
  <c r="DB26" i="3"/>
  <c r="DC26" i="3"/>
  <c r="DD9" i="3" s="1"/>
  <c r="DA28" i="4"/>
  <c r="DB31" i="4"/>
  <c r="DC31" i="4"/>
  <c r="DD6" i="4" s="1"/>
  <c r="DB7" i="2"/>
  <c r="DB8" i="2"/>
  <c r="DB9" i="2"/>
  <c r="DB10" i="2"/>
  <c r="DB11" i="2"/>
  <c r="DB12" i="2"/>
  <c r="DB13" i="2"/>
  <c r="DB14" i="2"/>
  <c r="DB15" i="2"/>
  <c r="DB16" i="2"/>
  <c r="DB17" i="2"/>
  <c r="DB18" i="2"/>
  <c r="DB19" i="2"/>
  <c r="DB20" i="2"/>
  <c r="DB21" i="2"/>
  <c r="DB22" i="2"/>
  <c r="DB23" i="2"/>
  <c r="DB24" i="2"/>
  <c r="DB25" i="2"/>
  <c r="DB26" i="2"/>
  <c r="DB6" i="2"/>
  <c r="DD30" i="2"/>
  <c r="DE9" i="2" s="1"/>
  <c r="CU7" i="3"/>
  <c r="CU8" i="3"/>
  <c r="CU9" i="3"/>
  <c r="CU10" i="3"/>
  <c r="CU11" i="3"/>
  <c r="CU12" i="3"/>
  <c r="CU13" i="3"/>
  <c r="CU14" i="3"/>
  <c r="CU15" i="3"/>
  <c r="CU16" i="3"/>
  <c r="CU17" i="3"/>
  <c r="CU18" i="3"/>
  <c r="CU19" i="3"/>
  <c r="CU20" i="3"/>
  <c r="CU21" i="3"/>
  <c r="CU22" i="3"/>
  <c r="CU23" i="3"/>
  <c r="CU24" i="3"/>
  <c r="CU6" i="3"/>
  <c r="CV26" i="3"/>
  <c r="CW26" i="3"/>
  <c r="CX22" i="3" s="1"/>
  <c r="CO27" i="4"/>
  <c r="CL55" i="2"/>
  <c r="CP25" i="3"/>
  <c r="CQ25" i="3"/>
  <c r="CR8" i="3" s="1"/>
  <c r="CQ29" i="4"/>
  <c r="CR13" i="4" s="1"/>
  <c r="CJ24" i="3"/>
  <c r="CJ28" i="4"/>
  <c r="CI28" i="4"/>
  <c r="DC30" i="2"/>
  <c r="CK24" i="3"/>
  <c r="CL17" i="3" s="1"/>
  <c r="DH30" i="2"/>
  <c r="DH26" i="2"/>
  <c r="DH24" i="2"/>
  <c r="DH22" i="2"/>
  <c r="DH20" i="2"/>
  <c r="DH18" i="2"/>
  <c r="DH17" i="2"/>
  <c r="DH19" i="2"/>
  <c r="DH21" i="2"/>
  <c r="DH23" i="2"/>
  <c r="DH25" i="2"/>
  <c r="DI31" i="2"/>
  <c r="DH6" i="2"/>
  <c r="DH7" i="2"/>
  <c r="DH11" i="2"/>
  <c r="DH15" i="2"/>
  <c r="DH12" i="2"/>
  <c r="DH16" i="2"/>
  <c r="DH9" i="2"/>
  <c r="DH13" i="2"/>
  <c r="DH10" i="2"/>
  <c r="DH14" i="2"/>
  <c r="DH8" i="2"/>
  <c r="DP30" i="2"/>
  <c r="DQ21" i="2" s="1"/>
  <c r="DO30" i="2"/>
  <c r="DN6" i="2"/>
  <c r="DT6" i="2"/>
  <c r="BY27" i="4"/>
  <c r="BZ9" i="4" s="1"/>
  <c r="BT27" i="4"/>
  <c r="CF13" i="4"/>
  <c r="DJ10" i="4"/>
  <c r="DJ20" i="4"/>
  <c r="BO7" i="2"/>
  <c r="CF9" i="3"/>
  <c r="BH14" i="3"/>
  <c r="BH25" i="4"/>
  <c r="BH17" i="4"/>
  <c r="CF9" i="4"/>
  <c r="CF14" i="4"/>
  <c r="CF20" i="4"/>
  <c r="DP12" i="4"/>
  <c r="DP8" i="4"/>
  <c r="CF19" i="4"/>
  <c r="DP13" i="4"/>
  <c r="CF26" i="4"/>
  <c r="BN19" i="4"/>
  <c r="CF23" i="4"/>
  <c r="DP27" i="4"/>
  <c r="DP20" i="4"/>
  <c r="DP23" i="4"/>
  <c r="CF17" i="4"/>
  <c r="CF6" i="4"/>
  <c r="CF25" i="4"/>
  <c r="CF16" i="4"/>
  <c r="DP10" i="4"/>
  <c r="DP22" i="4"/>
  <c r="DP19" i="4"/>
  <c r="DP18" i="4"/>
  <c r="CF15" i="4"/>
  <c r="CF21" i="4"/>
  <c r="DP32" i="4"/>
  <c r="DP25" i="4"/>
  <c r="DP29" i="4"/>
  <c r="CF18" i="4"/>
  <c r="CF24" i="4"/>
  <c r="DP24" i="4"/>
  <c r="CF12" i="4"/>
  <c r="CF10" i="4"/>
  <c r="DP16" i="4"/>
  <c r="CF7" i="4"/>
  <c r="CF11" i="4"/>
  <c r="CF22" i="4"/>
  <c r="CM16" i="2"/>
  <c r="CS9" i="2"/>
  <c r="DK26" i="2"/>
  <c r="DK30" i="2"/>
  <c r="DK16" i="2"/>
  <c r="BO9" i="2"/>
  <c r="BO13" i="2"/>
  <c r="CA21" i="2"/>
  <c r="CA23" i="2" l="1"/>
  <c r="BI12" i="2"/>
  <c r="BI8" i="2"/>
  <c r="BI13" i="2"/>
  <c r="CM12" i="2"/>
  <c r="CX22" i="4"/>
  <c r="DP21" i="4"/>
  <c r="DP17" i="4"/>
  <c r="DP31" i="4"/>
  <c r="CX21" i="4"/>
  <c r="CX28" i="4"/>
  <c r="DP11" i="4"/>
  <c r="DP33" i="4"/>
  <c r="DP9" i="4"/>
  <c r="CX10" i="4"/>
  <c r="DP26" i="4"/>
  <c r="DP7" i="4"/>
  <c r="DP30" i="4"/>
  <c r="DP15" i="4"/>
  <c r="DP14" i="4"/>
  <c r="DP6" i="4"/>
  <c r="CX25" i="4"/>
  <c r="DJ15" i="3"/>
  <c r="DJ11" i="3"/>
  <c r="DJ9" i="3"/>
  <c r="DJ16" i="3"/>
  <c r="CX14" i="4"/>
  <c r="CX13" i="4"/>
  <c r="DD30" i="4"/>
  <c r="CX27" i="4"/>
  <c r="CX17" i="4"/>
  <c r="CX29" i="4"/>
  <c r="CX23" i="4"/>
  <c r="CX19" i="4"/>
  <c r="CX9" i="4"/>
  <c r="CR11" i="4"/>
  <c r="CX15" i="4"/>
  <c r="CX11" i="4"/>
  <c r="CX24" i="4"/>
  <c r="CX7" i="4"/>
  <c r="CX26" i="4"/>
  <c r="CX16" i="4"/>
  <c r="CX12" i="4"/>
  <c r="CX6" i="4"/>
  <c r="CX18" i="4"/>
  <c r="CX20" i="4"/>
  <c r="BI24" i="2"/>
  <c r="CA24" i="2"/>
  <c r="CA20" i="2"/>
  <c r="DQ11" i="2"/>
  <c r="BI22" i="2"/>
  <c r="DW16" i="2"/>
  <c r="DW24" i="2"/>
  <c r="CA22" i="2"/>
  <c r="DW31" i="2"/>
  <c r="BI9" i="2"/>
  <c r="BI21" i="2"/>
  <c r="DW15" i="2"/>
  <c r="BI6" i="2"/>
  <c r="BI18" i="2"/>
  <c r="BI15" i="2"/>
  <c r="DW17" i="2"/>
  <c r="BH15" i="4"/>
  <c r="BH13" i="4"/>
  <c r="BH10" i="4"/>
  <c r="BH12" i="4"/>
  <c r="BH14" i="4"/>
  <c r="BH7" i="4"/>
  <c r="DP6" i="3"/>
  <c r="BH9" i="4"/>
  <c r="BH23" i="4"/>
  <c r="BZ24" i="4"/>
  <c r="BH27" i="4"/>
  <c r="BH8" i="4"/>
  <c r="CY10" i="2"/>
  <c r="BU24" i="2"/>
  <c r="BB24" i="4"/>
  <c r="CY28" i="2"/>
  <c r="DQ26" i="2"/>
  <c r="CR23" i="3"/>
  <c r="DD25" i="3"/>
  <c r="DP17" i="3"/>
  <c r="DQ23" i="2"/>
  <c r="DQ29" i="2"/>
  <c r="BU17" i="2"/>
  <c r="DJ29" i="4"/>
  <c r="BB7" i="3"/>
  <c r="DD24" i="3"/>
  <c r="DD12" i="3"/>
  <c r="BH18" i="3"/>
  <c r="DP14" i="3"/>
  <c r="BT20" i="3"/>
  <c r="BB12" i="3"/>
  <c r="DD14" i="3"/>
  <c r="BH16" i="3"/>
  <c r="DD23" i="3"/>
  <c r="BT12" i="4"/>
  <c r="BH11" i="4"/>
  <c r="BH20" i="4"/>
  <c r="BH19" i="4"/>
  <c r="BH21" i="4"/>
  <c r="BH6" i="4"/>
  <c r="DJ9" i="4"/>
  <c r="BT22" i="4"/>
  <c r="DJ19" i="4"/>
  <c r="BT10" i="4"/>
  <c r="BT25" i="4"/>
  <c r="BT8" i="4"/>
  <c r="BZ19" i="4"/>
  <c r="BH26" i="4"/>
  <c r="BH18" i="4"/>
  <c r="BH24" i="4"/>
  <c r="BH22" i="4"/>
  <c r="BT26" i="4"/>
  <c r="DJ7" i="4"/>
  <c r="BI17" i="2"/>
  <c r="BI19" i="2"/>
  <c r="BI10" i="2"/>
  <c r="BI16" i="2"/>
  <c r="DK22" i="2"/>
  <c r="DK25" i="2"/>
  <c r="BI23" i="2"/>
  <c r="BI14" i="2"/>
  <c r="BI20" i="2"/>
  <c r="BI11" i="2"/>
  <c r="DK24" i="2"/>
  <c r="BI25" i="2"/>
  <c r="DE19" i="2"/>
  <c r="DP27" i="3"/>
  <c r="DP9" i="3"/>
  <c r="DJ20" i="3"/>
  <c r="DJ10" i="3"/>
  <c r="DJ24" i="3"/>
  <c r="BZ11" i="3"/>
  <c r="CR13" i="3"/>
  <c r="CX25" i="3"/>
  <c r="DJ22" i="3"/>
  <c r="DJ19" i="3"/>
  <c r="BN8" i="3"/>
  <c r="CR10" i="3"/>
  <c r="CR16" i="3"/>
  <c r="BZ15" i="3"/>
  <c r="CR20" i="3"/>
  <c r="CR22" i="3"/>
  <c r="CR11" i="3"/>
  <c r="CR15" i="3"/>
  <c r="CR7" i="3"/>
  <c r="CR18" i="3"/>
  <c r="CR24" i="3"/>
  <c r="CR6" i="3"/>
  <c r="CM22" i="2"/>
  <c r="CM17" i="2"/>
  <c r="BN7" i="4"/>
  <c r="CM13" i="2"/>
  <c r="BU13" i="2"/>
  <c r="BB6" i="4"/>
  <c r="BB13" i="4"/>
  <c r="CM19" i="2"/>
  <c r="CM14" i="2"/>
  <c r="CM26" i="2"/>
  <c r="BN27" i="4"/>
  <c r="BB16" i="4"/>
  <c r="BB11" i="4"/>
  <c r="BB15" i="4"/>
  <c r="BB17" i="4"/>
  <c r="CM6" i="2"/>
  <c r="CM25" i="2"/>
  <c r="CM9" i="2"/>
  <c r="BB8" i="4"/>
  <c r="BB12" i="4"/>
  <c r="BB20" i="4"/>
  <c r="BB19" i="4"/>
  <c r="CU30" i="4"/>
  <c r="CM21" i="2"/>
  <c r="BN25" i="4"/>
  <c r="CM15" i="2"/>
  <c r="BB25" i="4"/>
  <c r="BB23" i="4"/>
  <c r="BB18" i="4"/>
  <c r="CM20" i="2"/>
  <c r="CM10" i="2"/>
  <c r="BU16" i="2"/>
  <c r="BB22" i="4"/>
  <c r="BB7" i="4"/>
  <c r="CR24" i="4"/>
  <c r="CM11" i="2"/>
  <c r="BN8" i="4"/>
  <c r="BB9" i="4"/>
  <c r="BB10" i="4"/>
  <c r="CM23" i="2"/>
  <c r="CM7" i="2"/>
  <c r="CM8" i="2"/>
  <c r="CM18" i="2"/>
  <c r="BB14" i="4"/>
  <c r="DD17" i="3"/>
  <c r="DD22" i="3"/>
  <c r="DP19" i="3"/>
  <c r="DP18" i="3"/>
  <c r="DP16" i="3"/>
  <c r="DP11" i="3"/>
  <c r="CL20" i="3"/>
  <c r="DP8" i="3"/>
  <c r="DJ13" i="3"/>
  <c r="DD13" i="3"/>
  <c r="DP15" i="3"/>
  <c r="DP23" i="3"/>
  <c r="DP22" i="3"/>
  <c r="DD16" i="3"/>
  <c r="CL22" i="3"/>
  <c r="DD21" i="3"/>
  <c r="DD6" i="3"/>
  <c r="DP25" i="3"/>
  <c r="DP7" i="3"/>
  <c r="CL19" i="3"/>
  <c r="DP21" i="3"/>
  <c r="BN19" i="3"/>
  <c r="BZ7" i="3"/>
  <c r="CR9" i="3"/>
  <c r="CR17" i="3"/>
  <c r="CR14" i="3"/>
  <c r="BB19" i="3"/>
  <c r="CX15" i="3"/>
  <c r="CL7" i="3"/>
  <c r="BT9" i="3"/>
  <c r="DJ21" i="3"/>
  <c r="BN6" i="3"/>
  <c r="DJ23" i="3"/>
  <c r="CL12" i="3"/>
  <c r="DJ18" i="3"/>
  <c r="DJ6" i="3"/>
  <c r="BQ23" i="3"/>
  <c r="CL15" i="3"/>
  <c r="CL13" i="3"/>
  <c r="BW21" i="3"/>
  <c r="BN12" i="3"/>
  <c r="CL11" i="3"/>
  <c r="CL14" i="3"/>
  <c r="CL6" i="3"/>
  <c r="CL8" i="3"/>
  <c r="CL9" i="3"/>
  <c r="CL16" i="3"/>
  <c r="DD8" i="4"/>
  <c r="DD17" i="4"/>
  <c r="DD18" i="4"/>
  <c r="CR16" i="4"/>
  <c r="BZ12" i="4"/>
  <c r="CR6" i="4"/>
  <c r="BZ14" i="4"/>
  <c r="CR14" i="4"/>
  <c r="CR8" i="4"/>
  <c r="CR28" i="4"/>
  <c r="CR9" i="4"/>
  <c r="BZ7" i="4"/>
  <c r="BZ17" i="4"/>
  <c r="DD10" i="4"/>
  <c r="CR21" i="4"/>
  <c r="CR20" i="4"/>
  <c r="CR10" i="4"/>
  <c r="CR25" i="4"/>
  <c r="BE28" i="4"/>
  <c r="CR23" i="4"/>
  <c r="BZ13" i="4"/>
  <c r="BZ25" i="4"/>
  <c r="BZ20" i="4"/>
  <c r="BZ23" i="4"/>
  <c r="BZ10" i="4"/>
  <c r="CR17" i="4"/>
  <c r="CR12" i="4"/>
  <c r="CR18" i="4"/>
  <c r="CR27" i="4"/>
  <c r="CR26" i="4"/>
  <c r="CR15" i="4"/>
  <c r="BO12" i="2"/>
  <c r="BO10" i="2"/>
  <c r="CS23" i="2"/>
  <c r="DW13" i="2"/>
  <c r="DW14" i="2"/>
  <c r="DW23" i="2"/>
  <c r="DW7" i="2"/>
  <c r="CS19" i="2"/>
  <c r="DW33" i="2"/>
  <c r="DW20" i="2"/>
  <c r="DW6" i="2"/>
  <c r="DW32" i="2"/>
  <c r="DE16" i="2"/>
  <c r="BO14" i="2"/>
  <c r="CD27" i="2"/>
  <c r="BO21" i="2"/>
  <c r="BO22" i="2"/>
  <c r="BO19" i="2"/>
  <c r="BO25" i="2"/>
  <c r="BO18" i="2"/>
  <c r="CS24" i="2"/>
  <c r="DW19" i="2"/>
  <c r="DW21" i="2"/>
  <c r="DW11" i="2"/>
  <c r="DW27" i="2"/>
  <c r="DW28" i="2"/>
  <c r="CS18" i="2"/>
  <c r="DW12" i="2"/>
  <c r="DE14" i="2"/>
  <c r="DE18" i="2"/>
  <c r="DW26" i="2"/>
  <c r="DW18" i="2"/>
  <c r="BO6" i="2"/>
  <c r="BO16" i="2"/>
  <c r="BO26" i="2"/>
  <c r="BO17" i="2"/>
  <c r="BO24" i="2"/>
  <c r="BO11" i="2"/>
  <c r="CS22" i="2"/>
  <c r="DW22" i="2"/>
  <c r="DW10" i="2"/>
  <c r="DW29" i="2"/>
  <c r="DW25" i="2"/>
  <c r="DW30" i="2"/>
  <c r="DE12" i="2"/>
  <c r="DW9" i="2"/>
  <c r="BO20" i="2"/>
  <c r="BO15" i="2"/>
  <c r="BO8" i="2"/>
  <c r="BO23" i="2"/>
  <c r="CY6" i="2"/>
  <c r="BN11" i="4"/>
  <c r="BN22" i="4"/>
  <c r="BU10" i="2"/>
  <c r="BU18" i="2"/>
  <c r="BU7" i="2"/>
  <c r="BU6" i="2"/>
  <c r="CX23" i="3"/>
  <c r="BH11" i="3"/>
  <c r="BH8" i="3"/>
  <c r="BT11" i="3"/>
  <c r="BH12" i="3"/>
  <c r="BT16" i="3"/>
  <c r="BH15" i="3"/>
  <c r="BN15" i="4"/>
  <c r="CY7" i="2"/>
  <c r="DB30" i="2"/>
  <c r="DA26" i="3"/>
  <c r="DM29" i="3"/>
  <c r="CC23" i="3"/>
  <c r="CJ27" i="2"/>
  <c r="DA31" i="4"/>
  <c r="BK23" i="3"/>
  <c r="BQ28" i="4"/>
  <c r="BW27" i="4"/>
  <c r="BN26" i="4"/>
  <c r="BN10" i="4"/>
  <c r="BU26" i="2"/>
  <c r="BU12" i="2"/>
  <c r="CY8" i="2"/>
  <c r="DD11" i="4"/>
  <c r="BH21" i="3"/>
  <c r="CX18" i="3"/>
  <c r="CX11" i="3"/>
  <c r="BH6" i="3"/>
  <c r="BT18" i="3"/>
  <c r="BN18" i="4"/>
  <c r="DD14" i="4"/>
  <c r="BN20" i="4"/>
  <c r="BU25" i="2"/>
  <c r="CX10" i="3"/>
  <c r="DH31" i="2"/>
  <c r="CU26" i="3"/>
  <c r="DN30" i="2"/>
  <c r="BU8" i="2"/>
  <c r="BE23" i="3"/>
  <c r="AY20" i="3"/>
  <c r="BX28" i="2"/>
  <c r="BF26" i="2"/>
  <c r="CG21" i="2"/>
  <c r="DD23" i="4"/>
  <c r="DD12" i="4"/>
  <c r="CY9" i="2"/>
  <c r="CG22" i="2"/>
  <c r="DD22" i="4"/>
  <c r="BN9" i="4"/>
  <c r="BN12" i="4"/>
  <c r="DD9" i="4"/>
  <c r="BN17" i="4"/>
  <c r="BU9" i="2"/>
  <c r="BU14" i="2"/>
  <c r="BU20" i="2"/>
  <c r="BH7" i="3"/>
  <c r="CG20" i="2"/>
  <c r="CY13" i="2"/>
  <c r="CY19" i="2"/>
  <c r="BN23" i="4"/>
  <c r="BN21" i="4"/>
  <c r="DD27" i="4"/>
  <c r="DD15" i="4"/>
  <c r="DD16" i="4"/>
  <c r="BN14" i="4"/>
  <c r="DD24" i="4"/>
  <c r="BU23" i="2"/>
  <c r="DE13" i="2"/>
  <c r="BU11" i="2"/>
  <c r="BU22" i="2"/>
  <c r="BZ22" i="4"/>
  <c r="BZ26" i="4"/>
  <c r="BU15" i="2"/>
  <c r="BU21" i="2"/>
  <c r="DD7" i="4"/>
  <c r="DD21" i="4"/>
  <c r="DD25" i="4"/>
  <c r="DD28" i="4"/>
  <c r="DD19" i="4"/>
  <c r="CF16" i="3"/>
  <c r="BH20" i="3"/>
  <c r="BH13" i="3"/>
  <c r="BH19" i="3"/>
  <c r="BH17" i="3"/>
  <c r="BH10" i="3"/>
  <c r="BT14" i="3"/>
  <c r="DJ17" i="3"/>
  <c r="BH22" i="3"/>
  <c r="BN13" i="4"/>
  <c r="CR7" i="4"/>
  <c r="BN6" i="4"/>
  <c r="BN16" i="4"/>
  <c r="BU19" i="2"/>
  <c r="CR19" i="4"/>
  <c r="DQ8" i="2"/>
  <c r="DJ8" i="3"/>
  <c r="CR22" i="4"/>
  <c r="DT34" i="2"/>
  <c r="DD13" i="4"/>
  <c r="DG25" i="3"/>
  <c r="CC27" i="4"/>
  <c r="DG30" i="4"/>
  <c r="DM34" i="4"/>
  <c r="CO29" i="4"/>
  <c r="AY26" i="4"/>
  <c r="BK28" i="4"/>
  <c r="BL28" i="2"/>
  <c r="BR28" i="2"/>
  <c r="BN13" i="3"/>
  <c r="BN18" i="3"/>
  <c r="BZ16" i="3"/>
  <c r="BB13" i="3"/>
  <c r="BB14" i="3"/>
  <c r="BB18" i="3"/>
  <c r="CF11" i="3"/>
  <c r="CF8" i="3"/>
  <c r="CF22" i="3"/>
  <c r="CX6" i="3"/>
  <c r="BZ18" i="3"/>
  <c r="BN15" i="3"/>
  <c r="BN10" i="3"/>
  <c r="BN16" i="3"/>
  <c r="BZ6" i="3"/>
  <c r="BZ10" i="3"/>
  <c r="CR12" i="3"/>
  <c r="CR21" i="3"/>
  <c r="CR19" i="3"/>
  <c r="BB15" i="3"/>
  <c r="BB8" i="3"/>
  <c r="DD20" i="3"/>
  <c r="DD10" i="3"/>
  <c r="DD19" i="3"/>
  <c r="DD7" i="3"/>
  <c r="CL21" i="3"/>
  <c r="CF14" i="3"/>
  <c r="BB6" i="3"/>
  <c r="DD11" i="3"/>
  <c r="DD15" i="3"/>
  <c r="DP20" i="3"/>
  <c r="DD8" i="3"/>
  <c r="CX24" i="3"/>
  <c r="DP24" i="3"/>
  <c r="DP10" i="3"/>
  <c r="CX17" i="3"/>
  <c r="CX16" i="3"/>
  <c r="CX13" i="3"/>
  <c r="DP28" i="3"/>
  <c r="BN14" i="3"/>
  <c r="DD18" i="3"/>
  <c r="BN9" i="3"/>
  <c r="CL23" i="3"/>
  <c r="DJ12" i="3"/>
  <c r="CF19" i="3"/>
  <c r="CL18" i="3"/>
  <c r="BZ9" i="3"/>
  <c r="CX8" i="3"/>
  <c r="DJ7" i="3"/>
  <c r="BT8" i="3"/>
  <c r="CL10" i="3"/>
  <c r="DP26" i="3"/>
  <c r="DP12" i="3"/>
  <c r="BT7" i="3"/>
  <c r="CF10" i="3"/>
  <c r="CX12" i="3"/>
  <c r="CF15" i="3"/>
  <c r="BZ14" i="3"/>
  <c r="BT6" i="3"/>
  <c r="BN21" i="3"/>
  <c r="BB9" i="3"/>
  <c r="BN11" i="3"/>
  <c r="BN22" i="3"/>
  <c r="BN7" i="3"/>
  <c r="BZ12" i="3"/>
  <c r="BZ13" i="3"/>
  <c r="BZ20" i="3"/>
  <c r="BB16" i="3"/>
  <c r="CF13" i="3"/>
  <c r="CF21" i="3"/>
  <c r="BB11" i="3"/>
  <c r="CF12" i="3"/>
  <c r="CF20" i="3"/>
  <c r="BB10" i="3"/>
  <c r="CF18" i="3"/>
  <c r="CX7" i="3"/>
  <c r="CX9" i="3"/>
  <c r="BT17" i="3"/>
  <c r="BT15" i="3"/>
  <c r="BT13" i="3"/>
  <c r="BN17" i="3"/>
  <c r="BT22" i="3"/>
  <c r="CX14" i="3"/>
  <c r="BZ19" i="3"/>
  <c r="CX19" i="3"/>
  <c r="BZ17" i="3"/>
  <c r="CF17" i="3"/>
  <c r="CF7" i="3"/>
  <c r="CX20" i="3"/>
  <c r="CX21" i="3"/>
  <c r="BT21" i="3"/>
  <c r="BT10" i="3"/>
  <c r="BT19" i="3"/>
  <c r="CL21" i="4"/>
  <c r="CL16" i="4"/>
  <c r="CL9" i="4"/>
  <c r="CL14" i="4"/>
  <c r="CL24" i="4"/>
  <c r="CL27" i="4"/>
  <c r="CL11" i="4"/>
  <c r="CL20" i="4"/>
  <c r="CL8" i="4"/>
  <c r="CL15" i="4"/>
  <c r="CL17" i="4"/>
  <c r="CL12" i="4"/>
  <c r="CL13" i="4"/>
  <c r="CL18" i="4"/>
  <c r="CL19" i="4"/>
  <c r="CL7" i="4"/>
  <c r="CL6" i="4"/>
  <c r="CL25" i="4"/>
  <c r="CL22" i="4"/>
  <c r="CL10" i="4"/>
  <c r="CL26" i="4"/>
  <c r="CL23" i="4"/>
  <c r="BT23" i="4"/>
  <c r="BT18" i="4"/>
  <c r="BT6" i="4"/>
  <c r="BT13" i="4"/>
  <c r="BT7" i="4"/>
  <c r="BZ6" i="4"/>
  <c r="BZ16" i="4"/>
  <c r="BZ11" i="4"/>
  <c r="BZ8" i="4"/>
  <c r="BZ15" i="4"/>
  <c r="BZ21" i="4"/>
  <c r="DD26" i="4"/>
  <c r="DD29" i="4"/>
  <c r="BT9" i="4"/>
  <c r="DJ24" i="4"/>
  <c r="DJ21" i="4"/>
  <c r="DJ11" i="4"/>
  <c r="DJ22" i="4"/>
  <c r="DJ12" i="4"/>
  <c r="DD20" i="4"/>
  <c r="BT15" i="4"/>
  <c r="DJ6" i="4"/>
  <c r="DJ8" i="4"/>
  <c r="BT17" i="4"/>
  <c r="DJ17" i="4"/>
  <c r="BZ18" i="4"/>
  <c r="DJ27" i="4"/>
  <c r="DJ15" i="4"/>
  <c r="DJ28" i="4"/>
  <c r="DJ18" i="4"/>
  <c r="BT16" i="4"/>
  <c r="BT14" i="4"/>
  <c r="BT19" i="4"/>
  <c r="BT20" i="4"/>
  <c r="DJ16" i="4"/>
  <c r="DJ25" i="4"/>
  <c r="DJ23" i="4"/>
  <c r="DJ13" i="4"/>
  <c r="DJ26" i="4"/>
  <c r="BT24" i="4"/>
  <c r="BT11" i="4"/>
  <c r="DK29" i="2"/>
  <c r="CA6" i="2"/>
  <c r="CA26" i="2"/>
  <c r="CA15" i="2"/>
  <c r="CA7" i="2"/>
  <c r="CS8" i="2"/>
  <c r="DK23" i="2"/>
  <c r="DK12" i="2"/>
  <c r="DK21" i="2"/>
  <c r="DK10" i="2"/>
  <c r="DK8" i="2"/>
  <c r="CS10" i="2"/>
  <c r="CG9" i="2"/>
  <c r="CG18" i="2"/>
  <c r="CG15" i="2"/>
  <c r="CY24" i="2"/>
  <c r="DQ24" i="2"/>
  <c r="DQ12" i="2"/>
  <c r="CY12" i="2"/>
  <c r="DQ9" i="2"/>
  <c r="DQ7" i="2"/>
  <c r="CA27" i="2"/>
  <c r="DE28" i="2"/>
  <c r="CY15" i="2"/>
  <c r="DQ13" i="2"/>
  <c r="CG17" i="2"/>
  <c r="CG16" i="2"/>
  <c r="CG25" i="2"/>
  <c r="DQ6" i="2"/>
  <c r="DE24" i="2"/>
  <c r="DE8" i="2"/>
  <c r="DE26" i="2"/>
  <c r="DE21" i="2"/>
  <c r="CG10" i="2"/>
  <c r="DQ14" i="2"/>
  <c r="DE25" i="2"/>
  <c r="CY21" i="2"/>
  <c r="DQ15" i="2"/>
  <c r="CY17" i="2"/>
  <c r="CA11" i="2"/>
  <c r="CA12" i="2"/>
  <c r="CS13" i="2"/>
  <c r="CS17" i="2"/>
  <c r="CS14" i="2"/>
  <c r="CS15" i="2"/>
  <c r="DK17" i="2"/>
  <c r="DK15" i="2"/>
  <c r="DK7" i="2"/>
  <c r="CG23" i="2"/>
  <c r="CG7" i="2"/>
  <c r="CG8" i="2"/>
  <c r="CY11" i="2"/>
  <c r="CY14" i="2"/>
  <c r="CY16" i="2"/>
  <c r="DQ17" i="2"/>
  <c r="CY27" i="2"/>
  <c r="DQ28" i="2"/>
  <c r="CY26" i="2"/>
  <c r="DQ18" i="2"/>
  <c r="DQ20" i="2"/>
  <c r="DK28" i="2"/>
  <c r="CG12" i="2"/>
  <c r="CG11" i="2"/>
  <c r="CG6" i="2"/>
  <c r="DE6" i="2"/>
  <c r="DE22" i="2"/>
  <c r="DE17" i="2"/>
  <c r="DK14" i="2"/>
  <c r="DE7" i="2"/>
  <c r="CG13" i="2"/>
  <c r="DE23" i="2"/>
  <c r="DE11" i="2"/>
  <c r="CY18" i="2"/>
  <c r="DE27" i="2"/>
  <c r="CA9" i="2"/>
  <c r="CA25" i="2"/>
  <c r="DK9" i="2"/>
  <c r="CA10" i="2"/>
  <c r="CA14" i="2"/>
  <c r="CA16" i="2"/>
  <c r="CA18" i="2"/>
  <c r="CS26" i="2"/>
  <c r="CS20" i="2"/>
  <c r="DK20" i="2"/>
  <c r="CS21" i="2"/>
  <c r="CS11" i="2"/>
  <c r="CS7" i="2"/>
  <c r="DK19" i="2"/>
  <c r="DK18" i="2"/>
  <c r="CS6" i="2"/>
  <c r="CG26" i="2"/>
  <c r="CG24" i="2"/>
  <c r="DQ10" i="2"/>
  <c r="DQ16" i="2"/>
  <c r="DQ27" i="2"/>
  <c r="CY22" i="2"/>
  <c r="DQ19" i="2"/>
  <c r="DK27" i="2"/>
  <c r="DE29" i="2"/>
  <c r="CA19" i="2"/>
  <c r="CY25" i="2"/>
  <c r="CS16" i="2"/>
  <c r="CS12" i="2"/>
  <c r="CG19" i="2"/>
  <c r="CS25" i="2"/>
  <c r="DE10" i="2"/>
  <c r="DQ25" i="2"/>
  <c r="DE20" i="2"/>
  <c r="DQ22" i="2"/>
  <c r="DE15" i="2"/>
  <c r="DK13" i="2"/>
  <c r="DK11" i="2"/>
  <c r="CA17" i="2"/>
  <c r="CY23" i="2"/>
  <c r="CA8" i="2"/>
</calcChain>
</file>

<file path=xl/sharedStrings.xml><?xml version="1.0" encoding="utf-8"?>
<sst xmlns="http://schemas.openxmlformats.org/spreadsheetml/2006/main" count="1696" uniqueCount="159">
  <si>
    <t>Total</t>
  </si>
  <si>
    <r>
      <t xml:space="preserve">Gebuchte Brutto Prämien
in 1000 CHF 
</t>
    </r>
    <r>
      <rPr>
        <b/>
        <i/>
        <sz val="10"/>
        <rFont val="Arial"/>
        <family val="2"/>
      </rPr>
      <t>Primes émises en 1000 de CHF</t>
    </r>
  </si>
  <si>
    <r>
      <t xml:space="preserve">Marktanteil in der CH  
</t>
    </r>
    <r>
      <rPr>
        <b/>
        <i/>
        <sz val="10"/>
        <rFont val="Arial"/>
        <family val="2"/>
      </rPr>
      <t>Part du marché 
en Suisse</t>
    </r>
  </si>
  <si>
    <r>
      <t xml:space="preserve">Einzel-Kapital-Versicherungen 2006
</t>
    </r>
    <r>
      <rPr>
        <b/>
        <i/>
        <sz val="12"/>
        <rFont val="Arial"/>
        <family val="2"/>
      </rPr>
      <t>Assurances individuelles de capital 2006</t>
    </r>
  </si>
  <si>
    <t>Winterthur Leben</t>
  </si>
  <si>
    <t>Zürich Leben</t>
  </si>
  <si>
    <t>Basler Leben</t>
  </si>
  <si>
    <t>Helvetia Leben</t>
  </si>
  <si>
    <t>Allianz Suisse Leben</t>
  </si>
  <si>
    <t>Generali Personenvers.</t>
  </si>
  <si>
    <t>Mobiliar Leben</t>
  </si>
  <si>
    <t>Pax</t>
  </si>
  <si>
    <t>Vaudoise Vie SA</t>
  </si>
  <si>
    <t>AXA Vie</t>
  </si>
  <si>
    <t>Ärzteversicherung</t>
  </si>
  <si>
    <t>Groupe Mutuel Vie</t>
  </si>
  <si>
    <t>Phenix Vie</t>
  </si>
  <si>
    <t>SEV Versicherungen</t>
  </si>
  <si>
    <t>AIG Life</t>
  </si>
  <si>
    <t>Zenith Vie</t>
  </si>
  <si>
    <t>Império</t>
  </si>
  <si>
    <t>Forces Vives</t>
  </si>
  <si>
    <t>Convia</t>
  </si>
  <si>
    <t>UBS Life</t>
  </si>
  <si>
    <t>-</t>
  </si>
  <si>
    <t>Wiederkehrende Prämien
Primes périodiques</t>
  </si>
  <si>
    <t>Einmalprämien
Primes uniques</t>
  </si>
  <si>
    <r>
      <t xml:space="preserve">Einzel-Renten-Versicherungen 2006
</t>
    </r>
    <r>
      <rPr>
        <b/>
        <i/>
        <sz val="12"/>
        <rFont val="Arial"/>
        <family val="2"/>
      </rPr>
      <t>Assurances individuelles de rentes 2006</t>
    </r>
  </si>
  <si>
    <r>
      <t xml:space="preserve">Wiederkehrende Prämien
</t>
    </r>
    <r>
      <rPr>
        <i/>
        <sz val="10"/>
        <rFont val="Arial"/>
        <family val="2"/>
      </rPr>
      <t>Primes périodiques</t>
    </r>
  </si>
  <si>
    <r>
      <t xml:space="preserve">Einmalprämien
</t>
    </r>
    <r>
      <rPr>
        <i/>
        <sz val="10"/>
        <rFont val="Arial"/>
        <family val="2"/>
      </rPr>
      <t>Primes uniques</t>
    </r>
  </si>
  <si>
    <r>
      <t xml:space="preserve">Einzel-Kapital-Versicherungen 2005
</t>
    </r>
    <r>
      <rPr>
        <b/>
        <i/>
        <sz val="12"/>
        <rFont val="Arial"/>
        <family val="2"/>
      </rPr>
      <t>Assurances individuelles de capital 2005</t>
    </r>
  </si>
  <si>
    <t>Patria</t>
  </si>
  <si>
    <t>Genevoise Vie</t>
  </si>
  <si>
    <t>Vaudoise Vie</t>
  </si>
  <si>
    <r>
      <t xml:space="preserve">Einzel-Renten-Versicherungen 2005
</t>
    </r>
    <r>
      <rPr>
        <b/>
        <i/>
        <sz val="12"/>
        <rFont val="Arial"/>
        <family val="2"/>
      </rPr>
      <t>Assurances individuelles de rentes 2005</t>
    </r>
  </si>
  <si>
    <r>
      <t xml:space="preserve">Einzel-Renten-Versicherungen 2004
</t>
    </r>
    <r>
      <rPr>
        <b/>
        <i/>
        <sz val="12"/>
        <rFont val="Arial"/>
        <family val="2"/>
      </rPr>
      <t>Assurances individuelles de rentes 2004</t>
    </r>
  </si>
  <si>
    <r>
      <t xml:space="preserve">Einzel-Renten-Versicherungen 2003
</t>
    </r>
    <r>
      <rPr>
        <b/>
        <i/>
        <sz val="12"/>
        <rFont val="Arial"/>
        <family val="2"/>
      </rPr>
      <t>Assurances individuelles de rentes 2003</t>
    </r>
  </si>
  <si>
    <r>
      <t xml:space="preserve">Einzel-Kapital-Versicherungen 2004
</t>
    </r>
    <r>
      <rPr>
        <b/>
        <i/>
        <sz val="12"/>
        <rFont val="Arial"/>
        <family val="2"/>
      </rPr>
      <t>Assurances individuelles de capital 2004</t>
    </r>
  </si>
  <si>
    <r>
      <t xml:space="preserve">Einzel-Kapital-Versicherungen 2003
</t>
    </r>
    <r>
      <rPr>
        <b/>
        <i/>
        <sz val="12"/>
        <rFont val="Arial"/>
        <family val="2"/>
      </rPr>
      <t>Assurances individuelles de capital 2003</t>
    </r>
  </si>
  <si>
    <t>Providentia</t>
  </si>
  <si>
    <t>Suisse Vie</t>
  </si>
  <si>
    <t>Skandia Leben</t>
  </si>
  <si>
    <r>
      <t xml:space="preserve">Einzel-Kapital-Versicherungen 2002
</t>
    </r>
    <r>
      <rPr>
        <b/>
        <i/>
        <sz val="12"/>
        <rFont val="Arial"/>
        <family val="2"/>
      </rPr>
      <t>Assurances individuelles de capital 2002</t>
    </r>
  </si>
  <si>
    <r>
      <t xml:space="preserve">Einzel-Kapital-Versicherungen 2001
</t>
    </r>
    <r>
      <rPr>
        <b/>
        <i/>
        <sz val="12"/>
        <rFont val="Arial"/>
        <family val="2"/>
      </rPr>
      <t>Assurances individuelles de capital 2001</t>
    </r>
  </si>
  <si>
    <r>
      <t xml:space="preserve">Einzel-Renten-Versicherungen 2002
</t>
    </r>
    <r>
      <rPr>
        <b/>
        <i/>
        <sz val="12"/>
        <rFont val="Arial"/>
        <family val="2"/>
      </rPr>
      <t>Assurances individuelles de rentes 2002</t>
    </r>
  </si>
  <si>
    <t>Generali Personenversicherungen</t>
  </si>
  <si>
    <t>Coop Leben</t>
  </si>
  <si>
    <t>Elvia Leben</t>
  </si>
  <si>
    <t>Berner Leben</t>
  </si>
  <si>
    <t>Allianz Leben</t>
  </si>
  <si>
    <r>
      <t xml:space="preserve">Einzel-Renten-Versicherungen 2001
</t>
    </r>
    <r>
      <rPr>
        <b/>
        <i/>
        <sz val="12"/>
        <rFont val="Arial"/>
        <family val="2"/>
      </rPr>
      <t>Assurances individuelles de rentes 2001</t>
    </r>
  </si>
  <si>
    <t>Swiss Life</t>
  </si>
  <si>
    <t>Schweiz. Nationale suisse Leben</t>
  </si>
  <si>
    <t>Nationale suisse Leben</t>
  </si>
  <si>
    <r>
      <t xml:space="preserve">Einzelversicherung Total 2006
</t>
    </r>
    <r>
      <rPr>
        <b/>
        <i/>
        <sz val="12"/>
        <rFont val="Arial"/>
        <family val="2"/>
      </rPr>
      <t>Assurances individuelles total 2006</t>
    </r>
  </si>
  <si>
    <r>
      <t xml:space="preserve">Einzelversicherung Total 2003
</t>
    </r>
    <r>
      <rPr>
        <b/>
        <i/>
        <sz val="12"/>
        <rFont val="Arial"/>
        <family val="2"/>
      </rPr>
      <t>Assurances individuelles total 2003</t>
    </r>
  </si>
  <si>
    <r>
      <t xml:space="preserve">Einzelversicherung Total 2002
</t>
    </r>
    <r>
      <rPr>
        <b/>
        <i/>
        <sz val="12"/>
        <rFont val="Arial"/>
        <family val="2"/>
      </rPr>
      <t>Assurances individuelles total 2002</t>
    </r>
  </si>
  <si>
    <r>
      <t xml:space="preserve">Einzel-Renten-Versicherungen 2007
</t>
    </r>
    <r>
      <rPr>
        <b/>
        <i/>
        <sz val="12"/>
        <rFont val="Arial"/>
        <family val="2"/>
      </rPr>
      <t>Assurances individuelles de rentes 2007</t>
    </r>
  </si>
  <si>
    <r>
      <t xml:space="preserve">Einzelversicherung Total 2007
</t>
    </r>
    <r>
      <rPr>
        <b/>
        <i/>
        <sz val="12"/>
        <rFont val="Arial"/>
        <family val="2"/>
      </rPr>
      <t>Assurances individuelles total 2007</t>
    </r>
  </si>
  <si>
    <t>Die Helvetia Leben</t>
  </si>
  <si>
    <t>AXA Winterthur Leben</t>
  </si>
  <si>
    <t>Nationale Suisse Leben</t>
  </si>
  <si>
    <t>Generali Schweiz Personenvers.</t>
  </si>
  <si>
    <r>
      <t xml:space="preserve">Einzel-Kapital-Versicherungen 2007
</t>
    </r>
    <r>
      <rPr>
        <b/>
        <i/>
        <sz val="12"/>
        <rFont val="Arial"/>
        <family val="2"/>
      </rPr>
      <t>Assurances individuelles de capital 2007</t>
    </r>
  </si>
  <si>
    <r>
      <t xml:space="preserve">Einzelversicherung Total 2008
</t>
    </r>
    <r>
      <rPr>
        <b/>
        <i/>
        <sz val="12"/>
        <rFont val="Arial"/>
        <family val="2"/>
      </rPr>
      <t>Assurances individuelles total 2008</t>
    </r>
  </si>
  <si>
    <r>
      <t xml:space="preserve">Gebuchte Brutto Prämien
in CHF 
</t>
    </r>
    <r>
      <rPr>
        <b/>
        <i/>
        <sz val="10"/>
        <rFont val="Arial"/>
        <family val="2"/>
      </rPr>
      <t>Primes émises en CHF</t>
    </r>
  </si>
  <si>
    <t>Swiss Life AG</t>
  </si>
  <si>
    <t>AXA Leben AG</t>
  </si>
  <si>
    <t>Zürich Lebensversicherungs-Gesellschaft</t>
  </si>
  <si>
    <t>Basler Lebensversicherungs-Gesellschaft</t>
  </si>
  <si>
    <t>Helvetia Schweizerische Lebensversicherungsgesellschaft</t>
  </si>
  <si>
    <t>Vaudoise Vie, Compagnie d'assurances SA</t>
  </si>
  <si>
    <t>Pax, Schweizerische Lebensversicherungs-Gesellschaft</t>
  </si>
  <si>
    <t>Schweizerische Mobiliar Lebensversicherungs-Gesellschaft</t>
  </si>
  <si>
    <t>Schweizerische National Leben AG</t>
  </si>
  <si>
    <t>Versicherung der Schweizer Ärzte Genossenschaft</t>
  </si>
  <si>
    <t>AIG Life Insurance Company (Switzerland) Ltd.</t>
  </si>
  <si>
    <t>Phenix Compagnie d'assurances sur la vie</t>
  </si>
  <si>
    <t>Groupe Mutuel Vie GMV SA</t>
  </si>
  <si>
    <t>UBS Life AG</t>
  </si>
  <si>
    <t>Convia Lebensversicherungs-Gesellschaft</t>
  </si>
  <si>
    <t>Zenith Compagnie d'assurances sur la vie</t>
  </si>
  <si>
    <t>Império-Assurances et Capitalisation  S.A.</t>
  </si>
  <si>
    <r>
      <t xml:space="preserve">Einzel-Kapital-Versicherungen 2008
</t>
    </r>
    <r>
      <rPr>
        <b/>
        <i/>
        <sz val="12"/>
        <rFont val="Arial"/>
        <family val="2"/>
      </rPr>
      <t>Assurances individuelles de capital 2008</t>
    </r>
  </si>
  <si>
    <r>
      <t xml:space="preserve">Einzelversicherung Total 2009
</t>
    </r>
    <r>
      <rPr>
        <b/>
        <i/>
        <sz val="12"/>
        <rFont val="Arial"/>
        <family val="2"/>
      </rPr>
      <t>Assurances individuelles total 2009</t>
    </r>
  </si>
  <si>
    <t>Zürich Lebensversicherungs-Gesellschaft AG</t>
  </si>
  <si>
    <t>Helvetia Schweizerische Lebensversicherungsgesellschaft AG</t>
  </si>
  <si>
    <t>Basler Leben AG</t>
  </si>
  <si>
    <t>Allianz Suisse Lebensversicherungs-Gesellschaft AG</t>
  </si>
  <si>
    <t>Generali Personenversicherungen AG</t>
  </si>
  <si>
    <t>Schweizerische Mobiliar Lebensversicherungs-Gesellschaft AG</t>
  </si>
  <si>
    <t>Pax, Schweizerische Lebensversicherungs-Gesellschaft AG</t>
  </si>
  <si>
    <t>Forces Vives - Compagnie d'assurances sur la vie</t>
  </si>
  <si>
    <t>Phenix, Compagnie d'assurances sur la vie SA</t>
  </si>
  <si>
    <t>AIG Life Insurance Company (Switzerland) Ltd</t>
  </si>
  <si>
    <t>CONVIA Lebensversicherung AG</t>
  </si>
  <si>
    <t>Zenith Vie SA, Compagnie d'assurance sur la vie</t>
  </si>
  <si>
    <t>Imperio-Assurances et Capitalisation SA, à Paris, succursale de Lausanne</t>
  </si>
  <si>
    <t>Financial Assurance Company Limited, London, Zweigniederlassung Zürich</t>
  </si>
  <si>
    <r>
      <t xml:space="preserve">Einzel-Kapital-Versicherungen 2009
</t>
    </r>
    <r>
      <rPr>
        <b/>
        <i/>
        <sz val="12"/>
        <rFont val="Arial"/>
        <family val="2"/>
      </rPr>
      <t>Assurances individuelles de capital 2009</t>
    </r>
  </si>
  <si>
    <r>
      <t xml:space="preserve">Einzel-Kapital-Versicherungen 2010
</t>
    </r>
    <r>
      <rPr>
        <b/>
        <i/>
        <sz val="12"/>
        <rFont val="Arial"/>
        <family val="2"/>
      </rPr>
      <t>Assurances individuelles de capital 2010</t>
    </r>
  </si>
  <si>
    <r>
      <t xml:space="preserve">Einzelversicherung Total 2010
</t>
    </r>
    <r>
      <rPr>
        <b/>
        <i/>
        <sz val="12"/>
        <rFont val="Arial"/>
        <family val="2"/>
      </rPr>
      <t>Assurances individuelles total 2010</t>
    </r>
  </si>
  <si>
    <r>
      <t xml:space="preserve">Einzelversicherung Total 2011
</t>
    </r>
    <r>
      <rPr>
        <b/>
        <i/>
        <sz val="12"/>
        <rFont val="Arial"/>
        <family val="2"/>
      </rPr>
      <t>Assurances individuelles total 2011</t>
    </r>
  </si>
  <si>
    <t>Forces Vives - Compagnie d'assurances sur la vie SA</t>
  </si>
  <si>
    <t>SEV Versicherungen Genossenschaft</t>
  </si>
  <si>
    <t>IMPERIO ASSURANCES ET CAPITALISATION SA, à Levallois Perret, succursale de Lausanne</t>
  </si>
  <si>
    <r>
      <t xml:space="preserve">Einzel-Kapital-Versicherungen 2011
</t>
    </r>
    <r>
      <rPr>
        <b/>
        <i/>
        <sz val="12"/>
        <rFont val="Arial"/>
        <family val="2"/>
      </rPr>
      <t>Assurances individuelles de capital 2011</t>
    </r>
  </si>
  <si>
    <r>
      <t xml:space="preserve">Einzel-Kapital-Versicherungen 2012
</t>
    </r>
    <r>
      <rPr>
        <b/>
        <i/>
        <sz val="12"/>
        <rFont val="Arial"/>
        <family val="2"/>
      </rPr>
      <t>Assurances individuelles de capital 2012</t>
    </r>
  </si>
  <si>
    <t>Concordia Versicherungen AG</t>
  </si>
  <si>
    <r>
      <t xml:space="preserve">Einzelversicherung Total 2012
</t>
    </r>
    <r>
      <rPr>
        <b/>
        <i/>
        <sz val="12"/>
        <rFont val="Arial"/>
        <family val="2"/>
      </rPr>
      <t>Assurances individuelles total 2012</t>
    </r>
  </si>
  <si>
    <r>
      <t xml:space="preserve">Einzelversicherung Total 2013
</t>
    </r>
    <r>
      <rPr>
        <b/>
        <i/>
        <sz val="12"/>
        <rFont val="Arial"/>
        <family val="2"/>
      </rPr>
      <t>Assurances individuelles total 2013</t>
    </r>
  </si>
  <si>
    <t>CONCORDIA Versicherungen AG</t>
  </si>
  <si>
    <t>KPT Versicherungen AG</t>
  </si>
  <si>
    <t>ProVAG Versicherungen AG</t>
  </si>
  <si>
    <r>
      <t xml:space="preserve">Einzel-Kapital-Versicherungen 2013
</t>
    </r>
    <r>
      <rPr>
        <b/>
        <i/>
        <sz val="12"/>
        <rFont val="Arial"/>
        <family val="2"/>
      </rPr>
      <t>Assurances individuelles de capital 2013</t>
    </r>
  </si>
  <si>
    <r>
      <t xml:space="preserve">Einzelversicherung Total 2014
</t>
    </r>
    <r>
      <rPr>
        <b/>
        <i/>
        <sz val="12"/>
        <rFont val="Arial"/>
        <family val="2"/>
      </rPr>
      <t>Assurances individuelles total 2014</t>
    </r>
  </si>
  <si>
    <r>
      <t xml:space="preserve">Einzel-Kapital-Versicherungen 2014
</t>
    </r>
    <r>
      <rPr>
        <b/>
        <i/>
        <sz val="12"/>
        <rFont val="Arial"/>
        <family val="2"/>
      </rPr>
      <t>Assurances individuelles de capital 2014</t>
    </r>
  </si>
  <si>
    <r>
      <t>Einzelversicherung Total /</t>
    </r>
    <r>
      <rPr>
        <i/>
        <u/>
        <sz val="10"/>
        <color indexed="12"/>
        <rFont val="Arial"/>
        <family val="2"/>
      </rPr>
      <t xml:space="preserve"> Assurances individuelles de vie total</t>
    </r>
  </si>
  <si>
    <r>
      <t xml:space="preserve">Einzel-Kapital-Versicherungen / </t>
    </r>
    <r>
      <rPr>
        <i/>
        <u/>
        <sz val="10"/>
        <color indexed="12"/>
        <rFont val="Arial"/>
        <family val="2"/>
      </rPr>
      <t>Assurances individuelles de capital</t>
    </r>
  </si>
  <si>
    <r>
      <t xml:space="preserve">Einzel-Renten-Versicherungen / </t>
    </r>
    <r>
      <rPr>
        <i/>
        <u/>
        <sz val="10"/>
        <color indexed="12"/>
        <rFont val="Arial"/>
        <family val="2"/>
      </rPr>
      <t>Assurances individuelles de rentes</t>
    </r>
  </si>
  <si>
    <r>
      <rPr>
        <b/>
        <sz val="14"/>
        <rFont val="Arial"/>
        <family val="2"/>
      </rPr>
      <t xml:space="preserve">Direktes Schweizergeschäft – Einzel-Renten-Versicherungen
</t>
    </r>
    <r>
      <rPr>
        <b/>
        <i/>
        <sz val="14"/>
        <rFont val="Arial"/>
        <family val="2"/>
      </rPr>
      <t>Affaires suisses directes – Assurances individuelles de rentes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 xml:space="preserve">(Quelle: BPV und Finma Bericht / </t>
    </r>
    <r>
      <rPr>
        <i/>
        <sz val="10"/>
        <rFont val="Arial"/>
        <family val="2"/>
      </rPr>
      <t>Source: Rapport de l’OFAP et de la Finma</t>
    </r>
    <r>
      <rPr>
        <sz val="10"/>
        <rFont val="Arial"/>
        <family val="2"/>
      </rPr>
      <t>)</t>
    </r>
  </si>
  <si>
    <r>
      <rPr>
        <b/>
        <sz val="14"/>
        <rFont val="Arial"/>
        <family val="2"/>
      </rPr>
      <t>Direktes Schweizergeschäft – Einzelversicherung</t>
    </r>
    <r>
      <rPr>
        <sz val="14"/>
        <rFont val="Arial"/>
        <family val="2"/>
      </rPr>
      <t xml:space="preserve">
</t>
    </r>
    <r>
      <rPr>
        <b/>
        <i/>
        <sz val="14"/>
        <rFont val="Arial"/>
        <family val="2"/>
      </rPr>
      <t>Affaires suisses directes – Assurances individuelles de vie</t>
    </r>
    <r>
      <rPr>
        <sz val="10"/>
        <rFont val="Arial"/>
        <family val="2"/>
      </rPr>
      <t xml:space="preserve">
(Quelle: BPV Bericht 1996 - 2007, ab 2008 Finma / </t>
    </r>
    <r>
      <rPr>
        <i/>
        <sz val="10"/>
        <rFont val="Arial"/>
        <family val="2"/>
      </rPr>
      <t xml:space="preserve">Source: Rapport de l’OFAP 1996 - 2007, dès 2008 Finma) </t>
    </r>
  </si>
  <si>
    <r>
      <t xml:space="preserve">Einzelversicherung Total 2015
</t>
    </r>
    <r>
      <rPr>
        <b/>
        <i/>
        <sz val="12"/>
        <rFont val="Arial"/>
        <family val="2"/>
      </rPr>
      <t>Assurances individuelles total 2015</t>
    </r>
  </si>
  <si>
    <r>
      <rPr>
        <b/>
        <sz val="14"/>
        <rFont val="Arial"/>
        <family val="2"/>
      </rPr>
      <t>Direktes Schweizergeschäft  – Einzel-Kapital-Versicherungen</t>
    </r>
    <r>
      <rPr>
        <sz val="14"/>
        <rFont val="Arial"/>
        <family val="2"/>
      </rPr>
      <t xml:space="preserve">
</t>
    </r>
    <r>
      <rPr>
        <b/>
        <i/>
        <sz val="14"/>
        <rFont val="Arial"/>
        <family val="2"/>
      </rPr>
      <t xml:space="preserve">Affaires suisses directes – Assurances individuelles de capital 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>(Quelle: BPV und Finma Bericht / Source: Rapport de l’OFAP et de la Finma)</t>
    </r>
  </si>
  <si>
    <r>
      <t xml:space="preserve">Einzel-Kapital-Versicherungen 2015
</t>
    </r>
    <r>
      <rPr>
        <b/>
        <i/>
        <sz val="12"/>
        <rFont val="Arial"/>
        <family val="2"/>
      </rPr>
      <t>Assurances individuelles de capital 2015</t>
    </r>
  </si>
  <si>
    <r>
      <t xml:space="preserve">Einzel-Renten-Versicherungen 2014
</t>
    </r>
    <r>
      <rPr>
        <b/>
        <i/>
        <sz val="12"/>
        <rFont val="Arial"/>
        <family val="2"/>
      </rPr>
      <t>Assurances individuelles de rentes 2014</t>
    </r>
  </si>
  <si>
    <r>
      <t xml:space="preserve">Einzel-Renten-Versicherungen 2013
</t>
    </r>
    <r>
      <rPr>
        <b/>
        <i/>
        <sz val="12"/>
        <rFont val="Arial"/>
        <family val="2"/>
      </rPr>
      <t>Assurances individuelles de rentes 2013</t>
    </r>
  </si>
  <si>
    <r>
      <t xml:space="preserve">Einzel-Renten-Versicherungen 2012
</t>
    </r>
    <r>
      <rPr>
        <b/>
        <i/>
        <sz val="12"/>
        <rFont val="Arial"/>
        <family val="2"/>
      </rPr>
      <t>Assurances individuelles de rentes 2012</t>
    </r>
  </si>
  <si>
    <r>
      <t xml:space="preserve">Einzel-Renten-Versicherungen 2011
</t>
    </r>
    <r>
      <rPr>
        <b/>
        <i/>
        <sz val="12"/>
        <rFont val="Arial"/>
        <family val="2"/>
      </rPr>
      <t>Assurances individuelles de rentes 2011</t>
    </r>
  </si>
  <si>
    <r>
      <t xml:space="preserve">Einzel-Renten-Versicherungen 2010
</t>
    </r>
    <r>
      <rPr>
        <b/>
        <i/>
        <sz val="12"/>
        <rFont val="Arial"/>
        <family val="2"/>
      </rPr>
      <t>Assurances individuelles de rentes 2010</t>
    </r>
  </si>
  <si>
    <r>
      <t xml:space="preserve">Einzel-Renten-Versicherungen 2009
</t>
    </r>
    <r>
      <rPr>
        <b/>
        <i/>
        <sz val="12"/>
        <rFont val="Arial"/>
        <family val="2"/>
      </rPr>
      <t>Assurances individuelles de rentes 2009</t>
    </r>
  </si>
  <si>
    <r>
      <t xml:space="preserve">Einzel-Renten-Versicherungen 2008
</t>
    </r>
    <r>
      <rPr>
        <b/>
        <i/>
        <sz val="12"/>
        <rFont val="Arial"/>
        <family val="2"/>
      </rPr>
      <t>Assurances individuelles de rentes 2008</t>
    </r>
  </si>
  <si>
    <r>
      <t xml:space="preserve">Einzel-Renten-Versicherungen 2015
</t>
    </r>
    <r>
      <rPr>
        <b/>
        <i/>
        <sz val="12"/>
        <rFont val="Arial"/>
        <family val="2"/>
      </rPr>
      <t>Assurances individuelles de rentes 2015</t>
    </r>
  </si>
  <si>
    <r>
      <t xml:space="preserve">Einzelversicherung Total 2005
</t>
    </r>
    <r>
      <rPr>
        <b/>
        <i/>
        <sz val="12"/>
        <rFont val="Arial"/>
        <family val="2"/>
      </rPr>
      <t>Assurances individuelles total 2005</t>
    </r>
  </si>
  <si>
    <r>
      <t xml:space="preserve">Einzelversicherung Total 2004
</t>
    </r>
    <r>
      <rPr>
        <b/>
        <i/>
        <sz val="12"/>
        <rFont val="Arial"/>
        <family val="2"/>
      </rPr>
      <t>Assurances individuelles total 2004</t>
    </r>
  </si>
  <si>
    <r>
      <t xml:space="preserve">Einzelversicherung Total 2001
</t>
    </r>
    <r>
      <rPr>
        <b/>
        <i/>
        <sz val="12"/>
        <rFont val="Arial"/>
        <family val="2"/>
      </rPr>
      <t>Assurances individuelles total 2001</t>
    </r>
  </si>
  <si>
    <t>Palladio Versicherungen AG</t>
  </si>
  <si>
    <r>
      <t xml:space="preserve">Einzelversicherung Total 2016
</t>
    </r>
    <r>
      <rPr>
        <b/>
        <i/>
        <sz val="12"/>
        <rFont val="Arial"/>
        <family val="2"/>
      </rPr>
      <t>Assurances individuelles total 2016</t>
    </r>
  </si>
  <si>
    <r>
      <t xml:space="preserve">Einzel-Kapital-Versicherungen 2016
</t>
    </r>
    <r>
      <rPr>
        <b/>
        <i/>
        <sz val="12"/>
        <rFont val="Arial"/>
        <family val="2"/>
      </rPr>
      <t>Assurances individuelles de capital 2016</t>
    </r>
  </si>
  <si>
    <r>
      <t xml:space="preserve">Einzel-Renten-Versicherungen 2016
</t>
    </r>
    <r>
      <rPr>
        <b/>
        <i/>
        <sz val="12"/>
        <rFont val="Arial"/>
        <family val="2"/>
      </rPr>
      <t>Assurances individuelles de rentes 2016</t>
    </r>
  </si>
  <si>
    <t>Skandia Leben AG</t>
  </si>
  <si>
    <r>
      <t xml:space="preserve">Einzelversicherung Total 2017
</t>
    </r>
    <r>
      <rPr>
        <b/>
        <i/>
        <sz val="12"/>
        <rFont val="Arial"/>
        <family val="2"/>
      </rPr>
      <t>Assurances individuelles total 2017</t>
    </r>
  </si>
  <si>
    <r>
      <t xml:space="preserve">Einzel-Kapital-Versicherungen 2017
</t>
    </r>
    <r>
      <rPr>
        <b/>
        <i/>
        <sz val="12"/>
        <rFont val="Arial"/>
        <family val="2"/>
      </rPr>
      <t>Assurances individuelles de capital 2017</t>
    </r>
  </si>
  <si>
    <r>
      <t xml:space="preserve">Einzel-Renten-Versicherungen 2017
</t>
    </r>
    <r>
      <rPr>
        <b/>
        <i/>
        <sz val="12"/>
        <rFont val="Arial"/>
        <family val="2"/>
      </rPr>
      <t>Assurances individuelles de rentes 2017</t>
    </r>
  </si>
  <si>
    <r>
      <t xml:space="preserve">Einzelversicherung Total 2018
</t>
    </r>
    <r>
      <rPr>
        <b/>
        <i/>
        <sz val="12"/>
        <rFont val="Arial"/>
        <family val="2"/>
      </rPr>
      <t>Assurances individuelles total 2018</t>
    </r>
  </si>
  <si>
    <r>
      <t xml:space="preserve">Einzel-Kapital-Versicherungen 2018
</t>
    </r>
    <r>
      <rPr>
        <b/>
        <i/>
        <sz val="12"/>
        <rFont val="Arial"/>
        <family val="2"/>
      </rPr>
      <t>Assurances individuelles de capital 2018</t>
    </r>
  </si>
  <si>
    <r>
      <t xml:space="preserve">Einzel-Renten-Versicherungen 2018
</t>
    </r>
    <r>
      <rPr>
        <b/>
        <i/>
        <sz val="12"/>
        <rFont val="Arial"/>
        <family val="2"/>
      </rPr>
      <t>Assurances individuelles de rentes 2018</t>
    </r>
  </si>
  <si>
    <r>
      <t xml:space="preserve">Einzelversicherung Total 2019
</t>
    </r>
    <r>
      <rPr>
        <b/>
        <i/>
        <sz val="12"/>
        <rFont val="Arial"/>
        <family val="2"/>
      </rPr>
      <t>Assurances individuelles total 2019</t>
    </r>
  </si>
  <si>
    <t>Mobilière Suisse Société d'assurances sur la vie SA</t>
  </si>
  <si>
    <t>VAUDOISE VIE, Compagnie d'Assurances SA</t>
  </si>
  <si>
    <t>AIG LIFE INSURANCE COMPANY (SWITZERLAND) LTD</t>
  </si>
  <si>
    <r>
      <t xml:space="preserve">Einzel-Kapital-Versicherungen 2019
</t>
    </r>
    <r>
      <rPr>
        <b/>
        <i/>
        <sz val="12"/>
        <rFont val="Arial"/>
        <family val="2"/>
      </rPr>
      <t>Assurances individuelles de capital 2019</t>
    </r>
  </si>
  <si>
    <r>
      <t xml:space="preserve">Einzel-Renten-Versicherungen 2019
</t>
    </r>
    <r>
      <rPr>
        <b/>
        <i/>
        <sz val="12"/>
        <rFont val="Arial"/>
        <family val="2"/>
      </rPr>
      <t>Assurances individuelles de rentes 2019</t>
    </r>
  </si>
  <si>
    <r>
      <t xml:space="preserve">Einzelversicherung Total 2020
</t>
    </r>
    <r>
      <rPr>
        <b/>
        <i/>
        <sz val="12"/>
        <rFont val="Arial"/>
        <family val="2"/>
      </rPr>
      <t>Assurances individuelles total 2020</t>
    </r>
  </si>
  <si>
    <t>Malbun Insurance SA</t>
  </si>
  <si>
    <r>
      <t xml:space="preserve">Einzel-Renten-Versicherungen 2020
</t>
    </r>
    <r>
      <rPr>
        <b/>
        <i/>
        <sz val="12"/>
        <rFont val="Arial"/>
        <family val="2"/>
      </rPr>
      <t>Assurances individuelles de rentes 2020</t>
    </r>
  </si>
  <si>
    <r>
      <t xml:space="preserve">Direktes Schweizergeschäft
Marktanteile Einzelversicherung Leben 2001 - 2020
</t>
    </r>
    <r>
      <rPr>
        <i/>
        <sz val="14"/>
        <rFont val="Arial"/>
        <family val="2"/>
      </rPr>
      <t>Affaires suisses directes
Parts de marché assurance vie 2001 - 2020</t>
    </r>
  </si>
  <si>
    <r>
      <t xml:space="preserve">Einzelversicherung Total 2021
</t>
    </r>
    <r>
      <rPr>
        <b/>
        <i/>
        <sz val="12"/>
        <rFont val="Arial"/>
        <family val="2"/>
      </rPr>
      <t>Assurances individuelles total 2021</t>
    </r>
  </si>
  <si>
    <t>YOUPLUS Assurance SCHWEIZ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</si>
</sst>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u/>
      <sz val="10"/>
      <color indexed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6D6EB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C5CAD"/>
      </left>
      <right style="medium">
        <color rgb="FF5C5CAD"/>
      </right>
      <top/>
      <bottom/>
      <diagonal/>
    </border>
    <border>
      <left/>
      <right style="medium">
        <color rgb="FF5C5CAD"/>
      </right>
      <top/>
      <bottom/>
      <diagonal/>
    </border>
    <border>
      <left/>
      <right style="medium">
        <color rgb="FF5C5CAD"/>
      </right>
      <top style="thin">
        <color indexed="64"/>
      </top>
      <bottom/>
      <diagonal/>
    </border>
    <border>
      <left style="medium">
        <color rgb="FF5C5CAD"/>
      </left>
      <right style="medium">
        <color rgb="FF5C5CAD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5C5CAD"/>
      </left>
      <right style="medium">
        <color rgb="FF5C5CAD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Border="1"/>
    <xf numFmtId="0" fontId="8" fillId="0" borderId="2" xfId="0" applyFont="1" applyBorder="1" applyAlignment="1">
      <alignment horizontal="left" vertical="center"/>
    </xf>
    <xf numFmtId="3" fontId="6" fillId="0" borderId="0" xfId="0" applyNumberFormat="1" applyFont="1"/>
    <xf numFmtId="10" fontId="6" fillId="0" borderId="2" xfId="0" applyNumberFormat="1" applyFont="1" applyBorder="1"/>
    <xf numFmtId="10" fontId="6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9" fillId="0" borderId="0" xfId="2" quotePrefix="1" applyFont="1" applyAlignment="1" applyProtection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9" fillId="0" borderId="0" xfId="2" applyFont="1" applyAlignment="1" applyProtection="1">
      <alignment vertical="center"/>
    </xf>
    <xf numFmtId="164" fontId="14" fillId="0" borderId="0" xfId="1" applyNumberFormat="1" applyFont="1" applyBorder="1" applyAlignment="1">
      <alignment horizontal="right" indent="1"/>
    </xf>
    <xf numFmtId="164" fontId="14" fillId="0" borderId="0" xfId="1" applyNumberFormat="1" applyFont="1" applyBorder="1" applyAlignment="1">
      <alignment horizontal="right" vertical="center" indent="1"/>
    </xf>
    <xf numFmtId="164" fontId="0" fillId="0" borderId="0" xfId="0" applyNumberFormat="1"/>
    <xf numFmtId="3" fontId="8" fillId="0" borderId="0" xfId="0" applyNumberFormat="1" applyFont="1" applyBorder="1" applyAlignment="1">
      <alignment horizontal="right" vertical="center" indent="1"/>
    </xf>
    <xf numFmtId="3" fontId="8" fillId="0" borderId="2" xfId="0" applyNumberFormat="1" applyFont="1" applyBorder="1" applyAlignment="1">
      <alignment horizontal="right" vertical="center" indent="1"/>
    </xf>
    <xf numFmtId="164" fontId="4" fillId="0" borderId="2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3" fontId="0" fillId="0" borderId="0" xfId="0" applyNumberFormat="1"/>
    <xf numFmtId="164" fontId="4" fillId="0" borderId="0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vertical="center" indent="1"/>
    </xf>
    <xf numFmtId="0" fontId="3" fillId="0" borderId="0" xfId="2" applyAlignment="1" applyProtection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6" fillId="0" borderId="0" xfId="0" applyFont="1" applyBorder="1"/>
    <xf numFmtId="164" fontId="6" fillId="0" borderId="0" xfId="0" applyNumberFormat="1" applyFont="1"/>
    <xf numFmtId="10" fontId="6" fillId="0" borderId="0" xfId="0" applyNumberFormat="1" applyFont="1"/>
    <xf numFmtId="164" fontId="4" fillId="0" borderId="0" xfId="0" applyNumberFormat="1" applyFont="1"/>
    <xf numFmtId="164" fontId="14" fillId="0" borderId="0" xfId="1" applyNumberFormat="1" applyFont="1" applyFill="1" applyBorder="1" applyAlignment="1">
      <alignment horizontal="right" indent="1"/>
    </xf>
    <xf numFmtId="3" fontId="8" fillId="0" borderId="0" xfId="0" applyNumberFormat="1" applyFont="1" applyFill="1" applyBorder="1" applyAlignment="1">
      <alignment horizontal="right" vertical="center" indent="1"/>
    </xf>
    <xf numFmtId="164" fontId="14" fillId="0" borderId="0" xfId="1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/>
    </xf>
    <xf numFmtId="10" fontId="0" fillId="0" borderId="0" xfId="3" applyNumberFormat="1" applyFont="1"/>
    <xf numFmtId="10" fontId="0" fillId="0" borderId="0" xfId="0" applyNumberFormat="1"/>
    <xf numFmtId="0" fontId="0" fillId="0" borderId="0" xfId="0" applyAlignment="1">
      <alignment wrapText="1"/>
    </xf>
    <xf numFmtId="0" fontId="6" fillId="0" borderId="3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64" fontId="6" fillId="0" borderId="0" xfId="0" applyNumberFormat="1" applyFont="1" applyBorder="1"/>
    <xf numFmtId="3" fontId="6" fillId="0" borderId="0" xfId="0" applyNumberFormat="1" applyFont="1" applyBorder="1" applyAlignment="1">
      <alignment horizontal="right" vertical="center" indent="2"/>
    </xf>
    <xf numFmtId="3" fontId="8" fillId="0" borderId="0" xfId="1" applyNumberFormat="1" applyFont="1" applyBorder="1" applyAlignment="1">
      <alignment horizontal="right" vertical="center" indent="2"/>
    </xf>
    <xf numFmtId="3" fontId="8" fillId="0" borderId="2" xfId="0" applyNumberFormat="1" applyFont="1" applyBorder="1" applyAlignment="1">
      <alignment horizontal="right" vertical="center" indent="2"/>
    </xf>
    <xf numFmtId="3" fontId="1" fillId="0" borderId="0" xfId="0" applyNumberFormat="1" applyFont="1" applyFill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0" fontId="1" fillId="0" borderId="1" xfId="0" applyFont="1" applyBorder="1"/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6" fillId="0" borderId="1" xfId="0" applyFont="1" applyFill="1" applyBorder="1" applyAlignment="1"/>
    <xf numFmtId="0" fontId="8" fillId="3" borderId="8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/>
    <xf numFmtId="0" fontId="5" fillId="0" borderId="0" xfId="0" applyFont="1" applyBorder="1" applyAlignment="1">
      <alignment wrapText="1"/>
    </xf>
    <xf numFmtId="0" fontId="6" fillId="0" borderId="12" xfId="0" applyFont="1" applyBorder="1"/>
    <xf numFmtId="3" fontId="6" fillId="0" borderId="13" xfId="0" applyNumberFormat="1" applyFont="1" applyBorder="1" applyAlignment="1">
      <alignment horizontal="right" vertical="center" indent="2"/>
    </xf>
    <xf numFmtId="3" fontId="8" fillId="0" borderId="13" xfId="1" applyNumberFormat="1" applyFont="1" applyBorder="1" applyAlignment="1">
      <alignment horizontal="right" vertical="center" indent="2"/>
    </xf>
    <xf numFmtId="10" fontId="6" fillId="3" borderId="14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/>
    <xf numFmtId="0" fontId="8" fillId="4" borderId="1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10" fontId="6" fillId="4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/>
    <xf numFmtId="0" fontId="0" fillId="0" borderId="10" xfId="0" applyBorder="1" applyAlignment="1"/>
    <xf numFmtId="0" fontId="5" fillId="0" borderId="0" xfId="0" applyFont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 vertical="center" indent="2"/>
    </xf>
    <xf numFmtId="3" fontId="8" fillId="0" borderId="0" xfId="1" applyNumberFormat="1" applyFont="1" applyFill="1" applyBorder="1" applyAlignment="1">
      <alignment horizontal="right" vertical="center" indent="2"/>
    </xf>
  </cellXfs>
  <cellStyles count="15">
    <cellStyle name="Komma" xfId="1" builtinId="3"/>
    <cellStyle name="Link" xfId="2" builtinId="8"/>
    <cellStyle name="Prozent" xfId="3" builtinId="5"/>
    <cellStyle name="Standard" xfId="0" builtinId="0"/>
    <cellStyle name="Standard 2 2" xfId="4" xr:uid="{00000000-0005-0000-0000-000004000000}"/>
    <cellStyle name="Standard 2 3" xfId="5" xr:uid="{00000000-0005-0000-0000-000005000000}"/>
    <cellStyle name="Standard 2 4" xfId="6" xr:uid="{00000000-0005-0000-0000-000006000000}"/>
    <cellStyle name="Standard 2 5" xfId="7" xr:uid="{00000000-0005-0000-0000-000007000000}"/>
    <cellStyle name="Standard 2 6" xfId="8" xr:uid="{00000000-0005-0000-0000-000008000000}"/>
    <cellStyle name="Standard 3 2" xfId="9" xr:uid="{00000000-0005-0000-0000-000009000000}"/>
    <cellStyle name="Standard 3 3" xfId="10" xr:uid="{00000000-0005-0000-0000-00000A000000}"/>
    <cellStyle name="Standard 3 4" xfId="11" xr:uid="{00000000-0005-0000-0000-00000B000000}"/>
    <cellStyle name="Standard 3 5" xfId="12" xr:uid="{00000000-0005-0000-0000-00000C000000}"/>
    <cellStyle name="Standard 4 2" xfId="13" xr:uid="{00000000-0005-0000-0000-00000D000000}"/>
    <cellStyle name="Standard 4 3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99"/>
      <rgbColor rgb="005C5CAD"/>
      <rgbColor rgb="007A7ABC"/>
      <rgbColor rgb="009999CC"/>
      <rgbColor rgb="00B8B8DC"/>
      <rgbColor rgb="00D6D6EB"/>
      <rgbColor rgb="00EFEFF7"/>
      <rgbColor rgb="00D5D5D5"/>
      <rgbColor rgb="00BEBEBE"/>
      <rgbColor rgb="00969696"/>
      <rgbColor rgb="006E6E6E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C14"/>
  <sheetViews>
    <sheetView workbookViewId="0"/>
  </sheetViews>
  <sheetFormatPr baseColWidth="10" defaultRowHeight="12.75" x14ac:dyDescent="0.2"/>
  <cols>
    <col min="1" max="1" width="85.140625" customWidth="1"/>
    <col min="3" max="3" width="39.140625" customWidth="1"/>
  </cols>
  <sheetData>
    <row r="1" spans="1:3" ht="86.25" customHeight="1" x14ac:dyDescent="0.2">
      <c r="A1" s="14" t="s">
        <v>156</v>
      </c>
      <c r="B1" s="14"/>
      <c r="C1" s="14"/>
    </row>
    <row r="2" spans="1:3" ht="7.5" customHeight="1" x14ac:dyDescent="0.2">
      <c r="A2" s="13"/>
    </row>
    <row r="3" spans="1:3" s="15" customFormat="1" ht="17.100000000000001" customHeight="1" x14ac:dyDescent="0.2">
      <c r="A3" s="27" t="s">
        <v>117</v>
      </c>
    </row>
    <row r="4" spans="1:3" s="15" customFormat="1" ht="17.100000000000001" customHeight="1" x14ac:dyDescent="0.2">
      <c r="A4" s="27" t="s">
        <v>118</v>
      </c>
    </row>
    <row r="5" spans="1:3" s="15" customFormat="1" ht="17.100000000000001" customHeight="1" x14ac:dyDescent="0.2">
      <c r="A5" s="27" t="s">
        <v>119</v>
      </c>
    </row>
    <row r="6" spans="1:3" s="15" customFormat="1" ht="17.100000000000001" customHeight="1" x14ac:dyDescent="0.2">
      <c r="A6" s="27"/>
    </row>
    <row r="7" spans="1:3" s="15" customFormat="1" ht="17.100000000000001" customHeight="1" x14ac:dyDescent="0.2">
      <c r="A7" s="16"/>
    </row>
    <row r="8" spans="1:3" s="15" customFormat="1" ht="17.100000000000001" customHeight="1" x14ac:dyDescent="0.2">
      <c r="A8" s="16"/>
    </row>
    <row r="9" spans="1:3" s="15" customFormat="1" ht="17.100000000000001" customHeight="1" x14ac:dyDescent="0.2">
      <c r="A9" s="16"/>
    </row>
    <row r="10" spans="1:3" s="15" customFormat="1" ht="15" customHeight="1" x14ac:dyDescent="0.2"/>
    <row r="11" spans="1:3" s="15" customFormat="1" ht="15" customHeight="1" x14ac:dyDescent="0.2"/>
    <row r="12" spans="1:3" s="15" customFormat="1" ht="15" customHeight="1" x14ac:dyDescent="0.2"/>
    <row r="13" spans="1:3" s="15" customFormat="1" ht="15" customHeight="1" x14ac:dyDescent="0.2"/>
    <row r="14" spans="1:3" s="15" customFormat="1" ht="15" customHeight="1" x14ac:dyDescent="0.2"/>
  </sheetData>
  <hyperlinks>
    <hyperlink ref="A3" location="'Einzelversicherung Total'!A1" display="Einzelversicherung Total / Assurances individuelles de vie total" xr:uid="{00000000-0004-0000-0000-000000000000}"/>
    <hyperlink ref="A4" location="'Einzel-Kapital-Versicherungen'!A1" display="Einzel-Kapital-Versicherungen / Assurances individuelles de capital" xr:uid="{00000000-0004-0000-0000-000001000000}"/>
    <hyperlink ref="A5" location="'Einzel-Renten-Versicherungen'!A1" display="Einzel-Renten-Versicherungen / Assurances individuelles de rentes" xr:uid="{00000000-0004-0000-0000-000002000000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B1:DW55"/>
  <sheetViews>
    <sheetView tabSelected="1" zoomScale="85" zoomScaleNormal="85" workbookViewId="0">
      <selection activeCell="B36" sqref="B36"/>
    </sheetView>
  </sheetViews>
  <sheetFormatPr baseColWidth="10" defaultRowHeight="12.75" x14ac:dyDescent="0.2"/>
  <cols>
    <col min="1" max="1" width="1.7109375" style="3" customWidth="1"/>
    <col min="2" max="2" width="39.7109375" style="3" customWidth="1"/>
    <col min="3" max="5" width="22.7109375" style="3" customWidth="1"/>
    <col min="6" max="6" width="15.7109375" style="3" customWidth="1"/>
    <col min="7" max="7" width="1.7109375" style="3" customWidth="1"/>
    <col min="8" max="8" width="39.7109375" style="3" customWidth="1"/>
    <col min="9" max="11" width="22.7109375" style="3" customWidth="1"/>
    <col min="12" max="12" width="15.7109375" style="3" customWidth="1"/>
    <col min="13" max="14" width="1.7109375" style="3" customWidth="1"/>
    <col min="15" max="15" width="39.7109375" style="3" customWidth="1"/>
    <col min="16" max="18" width="22.7109375" style="3" customWidth="1"/>
    <col min="19" max="19" width="15.7109375" style="3" customWidth="1"/>
    <col min="20" max="20" width="1.7109375" style="3" customWidth="1"/>
    <col min="21" max="21" width="39.7109375" style="3" customWidth="1"/>
    <col min="22" max="24" width="22.7109375" style="3" customWidth="1"/>
    <col min="25" max="25" width="15.7109375" style="3" customWidth="1"/>
    <col min="26" max="26" width="1.7109375" style="3" customWidth="1"/>
    <col min="27" max="27" width="39.7109375" style="3" customWidth="1"/>
    <col min="28" max="30" width="22.7109375" style="3" customWidth="1"/>
    <col min="31" max="31" width="15.7109375" style="3" customWidth="1"/>
    <col min="32" max="32" width="1.7109375" style="3" customWidth="1"/>
    <col min="33" max="33" width="39.7109375" style="3" customWidth="1"/>
    <col min="34" max="36" width="22.7109375" style="3" customWidth="1"/>
    <col min="37" max="37" width="15.7109375" style="3" customWidth="1"/>
    <col min="38" max="38" width="1.7109375" style="3" customWidth="1"/>
    <col min="39" max="39" width="39.7109375" style="3" customWidth="1"/>
    <col min="40" max="42" width="22.7109375" style="3" customWidth="1"/>
    <col min="43" max="43" width="15.7109375" style="3" customWidth="1"/>
    <col min="44" max="44" width="1.7109375" style="3" customWidth="1"/>
    <col min="45" max="45" width="39.7109375" style="3" customWidth="1"/>
    <col min="46" max="48" width="22.7109375" style="3" customWidth="1"/>
    <col min="49" max="49" width="15.7109375" style="3" customWidth="1"/>
    <col min="50" max="50" width="1.7109375" style="3" customWidth="1"/>
    <col min="51" max="51" width="39.7109375" style="3" customWidth="1"/>
    <col min="52" max="54" width="22.7109375" style="3" customWidth="1"/>
    <col min="55" max="55" width="15.7109375" style="3" customWidth="1"/>
    <col min="56" max="56" width="1.7109375" style="3" customWidth="1"/>
    <col min="57" max="57" width="39.7109375" style="3" customWidth="1"/>
    <col min="58" max="60" width="22.7109375" style="3" customWidth="1"/>
    <col min="61" max="61" width="15.7109375" style="3" customWidth="1"/>
    <col min="62" max="62" width="1.7109375" style="3" customWidth="1"/>
    <col min="63" max="63" width="39.7109375" style="3" customWidth="1"/>
    <col min="64" max="66" width="22.7109375" style="3" customWidth="1"/>
    <col min="67" max="67" width="15.7109375" style="3" customWidth="1"/>
    <col min="68" max="68" width="1.7109375" style="3" customWidth="1"/>
    <col min="69" max="69" width="39.7109375" style="3" customWidth="1"/>
    <col min="70" max="72" width="22.7109375" style="3" customWidth="1"/>
    <col min="73" max="73" width="15.7109375" style="3" customWidth="1"/>
    <col min="74" max="74" width="1.7109375" style="3" customWidth="1"/>
    <col min="75" max="75" width="39.7109375" style="3" customWidth="1"/>
    <col min="76" max="78" width="22.7109375" style="3" customWidth="1"/>
    <col min="79" max="79" width="15.7109375" style="3" customWidth="1"/>
    <col min="80" max="80" width="1.7109375" style="3" customWidth="1"/>
    <col min="81" max="81" width="39.7109375" style="3" customWidth="1"/>
    <col min="82" max="84" width="22.7109375" style="3" customWidth="1"/>
    <col min="85" max="85" width="15.7109375" style="3" customWidth="1"/>
    <col min="86" max="86" width="1.7109375" style="3" customWidth="1"/>
    <col min="87" max="87" width="39.7109375" style="3" customWidth="1"/>
    <col min="88" max="90" width="22.7109375" style="3" customWidth="1"/>
    <col min="91" max="91" width="15.7109375" style="3" customWidth="1"/>
    <col min="92" max="92" width="1.7109375" style="3" customWidth="1"/>
    <col min="93" max="93" width="39.7109375" style="3" customWidth="1"/>
    <col min="94" max="96" width="22.7109375" style="3" customWidth="1"/>
    <col min="97" max="97" width="15.7109375" style="3" customWidth="1"/>
    <col min="98" max="98" width="1.7109375" style="3" customWidth="1"/>
    <col min="99" max="99" width="39.7109375" style="3" customWidth="1"/>
    <col min="100" max="102" width="22.7109375" style="3" customWidth="1"/>
    <col min="103" max="103" width="15.7109375" style="3" customWidth="1"/>
    <col min="104" max="104" width="1.7109375" style="3" customWidth="1"/>
    <col min="105" max="105" width="39.7109375" style="3" customWidth="1"/>
    <col min="106" max="108" width="22.7109375" style="3" customWidth="1"/>
    <col min="109" max="109" width="15.7109375" style="3" customWidth="1"/>
    <col min="110" max="110" width="1.7109375" style="3" customWidth="1"/>
    <col min="111" max="111" width="39.7109375" style="3" customWidth="1"/>
    <col min="112" max="114" width="22.7109375" style="3" customWidth="1"/>
    <col min="115" max="115" width="15.7109375" style="3" customWidth="1"/>
    <col min="116" max="116" width="1.7109375" style="3" customWidth="1"/>
    <col min="117" max="117" width="39.7109375" style="3" customWidth="1"/>
    <col min="118" max="120" width="22.7109375" style="3" customWidth="1"/>
    <col min="121" max="121" width="15.7109375" style="3" customWidth="1"/>
    <col min="122" max="122" width="1.7109375" style="3" customWidth="1"/>
    <col min="123" max="123" width="39.7109375" style="3" customWidth="1"/>
    <col min="124" max="126" width="22.7109375" style="3" customWidth="1"/>
    <col min="127" max="127" width="15.7109375" style="3" customWidth="1"/>
    <col min="128" max="16384" width="11.42578125" style="3"/>
  </cols>
  <sheetData>
    <row r="1" spans="2:127" s="2" customFormat="1" ht="55.5" customHeight="1" x14ac:dyDescent="0.2">
      <c r="B1" s="79" t="s">
        <v>121</v>
      </c>
      <c r="C1" s="79"/>
      <c r="D1" s="79"/>
      <c r="E1" s="79"/>
      <c r="F1" s="79"/>
      <c r="H1" s="79" t="s">
        <v>121</v>
      </c>
      <c r="I1" s="79"/>
      <c r="J1" s="79"/>
      <c r="K1" s="79"/>
      <c r="L1" s="79"/>
      <c r="O1" s="79" t="s">
        <v>121</v>
      </c>
      <c r="P1" s="79"/>
      <c r="Q1" s="79"/>
      <c r="R1" s="79"/>
      <c r="S1" s="79"/>
      <c r="U1" s="79" t="s">
        <v>121</v>
      </c>
      <c r="V1" s="79"/>
      <c r="W1" s="79"/>
      <c r="X1" s="79"/>
      <c r="Y1" s="79"/>
      <c r="AA1" s="79" t="s">
        <v>121</v>
      </c>
      <c r="AB1" s="79"/>
      <c r="AC1" s="79"/>
      <c r="AD1" s="79"/>
      <c r="AE1" s="79"/>
      <c r="AG1" s="79" t="s">
        <v>121</v>
      </c>
      <c r="AH1" s="79"/>
      <c r="AI1" s="79"/>
      <c r="AJ1" s="79"/>
      <c r="AK1" s="79"/>
      <c r="AM1" s="79" t="s">
        <v>121</v>
      </c>
      <c r="AN1" s="79"/>
      <c r="AO1" s="79"/>
      <c r="AP1" s="79"/>
      <c r="AQ1" s="79"/>
      <c r="AR1" s="14"/>
      <c r="AS1" s="79" t="s">
        <v>121</v>
      </c>
      <c r="AT1" s="79"/>
      <c r="AU1" s="79"/>
      <c r="AV1" s="79"/>
      <c r="AW1" s="79"/>
      <c r="AX1" s="14"/>
      <c r="AY1" s="79" t="s">
        <v>121</v>
      </c>
      <c r="AZ1" s="79"/>
      <c r="BA1" s="79"/>
      <c r="BB1" s="79"/>
      <c r="BC1" s="79"/>
      <c r="BD1" s="14"/>
      <c r="BE1" s="79" t="s">
        <v>121</v>
      </c>
      <c r="BF1" s="79"/>
      <c r="BG1" s="79"/>
      <c r="BH1" s="79"/>
      <c r="BI1" s="79"/>
      <c r="BJ1" s="14"/>
      <c r="BK1" s="79" t="s">
        <v>121</v>
      </c>
      <c r="BL1" s="79"/>
      <c r="BM1" s="79"/>
      <c r="BN1" s="79"/>
      <c r="BO1" s="79"/>
      <c r="BP1" s="39"/>
      <c r="BQ1" s="79" t="s">
        <v>121</v>
      </c>
      <c r="BR1" s="79"/>
      <c r="BS1" s="79"/>
      <c r="BT1" s="79"/>
      <c r="BU1" s="79"/>
      <c r="BV1" s="39"/>
      <c r="BW1" s="79" t="s">
        <v>121</v>
      </c>
      <c r="BX1" s="79"/>
      <c r="BY1" s="79"/>
      <c r="BZ1" s="79"/>
      <c r="CA1" s="79"/>
      <c r="CB1" s="39"/>
      <c r="CC1" s="79" t="s">
        <v>121</v>
      </c>
      <c r="CD1" s="79"/>
      <c r="CE1" s="79"/>
      <c r="CF1" s="79"/>
      <c r="CG1" s="79"/>
      <c r="CH1" s="39"/>
      <c r="CI1" s="79" t="s">
        <v>121</v>
      </c>
      <c r="CJ1" s="79"/>
      <c r="CK1" s="79"/>
      <c r="CL1" s="79"/>
      <c r="CM1" s="79"/>
      <c r="CN1" s="39"/>
      <c r="CO1" s="79" t="s">
        <v>121</v>
      </c>
      <c r="CP1" s="79"/>
      <c r="CQ1" s="79"/>
      <c r="CR1" s="79"/>
      <c r="CS1" s="79"/>
      <c r="CU1" s="79" t="s">
        <v>121</v>
      </c>
      <c r="CV1" s="79"/>
      <c r="CW1" s="79"/>
      <c r="CX1" s="79"/>
      <c r="CY1" s="79"/>
      <c r="DA1" s="79" t="s">
        <v>121</v>
      </c>
      <c r="DB1" s="79"/>
      <c r="DC1" s="79"/>
      <c r="DD1" s="79"/>
      <c r="DE1" s="79"/>
      <c r="DG1" s="79" t="s">
        <v>121</v>
      </c>
      <c r="DH1" s="79"/>
      <c r="DI1" s="79"/>
      <c r="DJ1" s="79"/>
      <c r="DK1" s="79"/>
      <c r="DM1" s="79" t="s">
        <v>121</v>
      </c>
      <c r="DN1" s="79"/>
      <c r="DO1" s="79"/>
      <c r="DP1" s="79"/>
      <c r="DQ1" s="79"/>
      <c r="DS1" s="79" t="s">
        <v>121</v>
      </c>
      <c r="DT1" s="79"/>
      <c r="DU1" s="79"/>
      <c r="DV1" s="79"/>
      <c r="DW1" s="79"/>
    </row>
    <row r="3" spans="2:127" ht="41.25" customHeight="1" x14ac:dyDescent="0.2">
      <c r="B3" s="80" t="s">
        <v>157</v>
      </c>
      <c r="C3" s="81"/>
      <c r="D3" s="81"/>
      <c r="E3" s="81"/>
      <c r="F3" s="82"/>
      <c r="H3" s="80" t="s">
        <v>153</v>
      </c>
      <c r="I3" s="81"/>
      <c r="J3" s="81"/>
      <c r="K3" s="81"/>
      <c r="L3" s="82"/>
      <c r="O3" s="80" t="s">
        <v>147</v>
      </c>
      <c r="P3" s="81"/>
      <c r="Q3" s="81"/>
      <c r="R3" s="81"/>
      <c r="S3" s="82"/>
      <c r="U3" s="80" t="s">
        <v>144</v>
      </c>
      <c r="V3" s="81"/>
      <c r="W3" s="81"/>
      <c r="X3" s="81"/>
      <c r="Y3" s="82"/>
      <c r="AA3" s="80" t="s">
        <v>141</v>
      </c>
      <c r="AB3" s="81"/>
      <c r="AC3" s="81"/>
      <c r="AD3" s="81"/>
      <c r="AE3" s="82"/>
      <c r="AG3" s="80" t="s">
        <v>137</v>
      </c>
      <c r="AH3" s="81"/>
      <c r="AI3" s="81"/>
      <c r="AJ3" s="81"/>
      <c r="AK3" s="82"/>
      <c r="AM3" s="80" t="s">
        <v>122</v>
      </c>
      <c r="AN3" s="81"/>
      <c r="AO3" s="81"/>
      <c r="AP3" s="81"/>
      <c r="AQ3" s="82"/>
      <c r="AS3" s="80" t="s">
        <v>115</v>
      </c>
      <c r="AT3" s="81"/>
      <c r="AU3" s="81"/>
      <c r="AV3" s="81"/>
      <c r="AW3" s="82"/>
      <c r="AY3" s="80" t="s">
        <v>110</v>
      </c>
      <c r="AZ3" s="81"/>
      <c r="BA3" s="81"/>
      <c r="BB3" s="81"/>
      <c r="BC3" s="82"/>
      <c r="BE3" s="80" t="s">
        <v>109</v>
      </c>
      <c r="BF3" s="81"/>
      <c r="BG3" s="81"/>
      <c r="BH3" s="81"/>
      <c r="BI3" s="82"/>
      <c r="BK3" s="80" t="s">
        <v>102</v>
      </c>
      <c r="BL3" s="81"/>
      <c r="BM3" s="81"/>
      <c r="BN3" s="81"/>
      <c r="BO3" s="82"/>
      <c r="BP3" s="43"/>
      <c r="BQ3" s="80" t="s">
        <v>101</v>
      </c>
      <c r="BR3" s="81"/>
      <c r="BS3" s="81"/>
      <c r="BT3" s="81"/>
      <c r="BU3" s="82"/>
      <c r="BV3" s="43"/>
      <c r="BW3" s="80" t="s">
        <v>84</v>
      </c>
      <c r="BX3" s="81"/>
      <c r="BY3" s="81"/>
      <c r="BZ3" s="81"/>
      <c r="CA3" s="82"/>
      <c r="CB3" s="43"/>
      <c r="CC3" s="80" t="s">
        <v>64</v>
      </c>
      <c r="CD3" s="81"/>
      <c r="CE3" s="81"/>
      <c r="CF3" s="85"/>
      <c r="CG3" s="86"/>
      <c r="CH3" s="43"/>
      <c r="CI3" s="80" t="s">
        <v>58</v>
      </c>
      <c r="CJ3" s="81"/>
      <c r="CK3" s="81"/>
      <c r="CL3" s="85"/>
      <c r="CM3" s="86"/>
      <c r="CO3" s="80" t="s">
        <v>54</v>
      </c>
      <c r="CP3" s="81"/>
      <c r="CQ3" s="81"/>
      <c r="CR3" s="85"/>
      <c r="CS3" s="86"/>
      <c r="CU3" s="80" t="s">
        <v>133</v>
      </c>
      <c r="CV3" s="81"/>
      <c r="CW3" s="81"/>
      <c r="CX3" s="85"/>
      <c r="CY3" s="86"/>
      <c r="DA3" s="80" t="s">
        <v>134</v>
      </c>
      <c r="DB3" s="81"/>
      <c r="DC3" s="81"/>
      <c r="DD3" s="85"/>
      <c r="DE3" s="86"/>
      <c r="DG3" s="80" t="s">
        <v>55</v>
      </c>
      <c r="DH3" s="81"/>
      <c r="DI3" s="81"/>
      <c r="DJ3" s="85"/>
      <c r="DK3" s="86"/>
      <c r="DM3" s="80" t="s">
        <v>56</v>
      </c>
      <c r="DN3" s="81"/>
      <c r="DO3" s="81"/>
      <c r="DP3" s="85"/>
      <c r="DQ3" s="86"/>
      <c r="DS3" s="80" t="s">
        <v>135</v>
      </c>
      <c r="DT3" s="81"/>
      <c r="DU3" s="81"/>
      <c r="DV3" s="85"/>
      <c r="DW3" s="86"/>
    </row>
    <row r="4" spans="2:127" ht="71.25" customHeight="1" x14ac:dyDescent="0.2">
      <c r="B4" s="6"/>
      <c r="C4" s="83" t="s">
        <v>65</v>
      </c>
      <c r="D4" s="83"/>
      <c r="E4" s="84"/>
      <c r="F4" s="58" t="s">
        <v>2</v>
      </c>
      <c r="H4" s="6"/>
      <c r="I4" s="83" t="s">
        <v>65</v>
      </c>
      <c r="J4" s="83"/>
      <c r="K4" s="84"/>
      <c r="L4" s="58" t="s">
        <v>2</v>
      </c>
      <c r="O4" s="6"/>
      <c r="P4" s="83" t="s">
        <v>65</v>
      </c>
      <c r="Q4" s="83"/>
      <c r="R4" s="84"/>
      <c r="S4" s="58" t="s">
        <v>2</v>
      </c>
      <c r="U4" s="6"/>
      <c r="V4" s="83" t="s">
        <v>65</v>
      </c>
      <c r="W4" s="83"/>
      <c r="X4" s="84"/>
      <c r="Y4" s="58" t="s">
        <v>2</v>
      </c>
      <c r="AA4" s="6"/>
      <c r="AB4" s="83" t="s">
        <v>65</v>
      </c>
      <c r="AC4" s="83"/>
      <c r="AD4" s="84"/>
      <c r="AE4" s="58" t="s">
        <v>2</v>
      </c>
      <c r="AG4" s="6"/>
      <c r="AH4" s="83" t="s">
        <v>65</v>
      </c>
      <c r="AI4" s="83"/>
      <c r="AJ4" s="84"/>
      <c r="AK4" s="58" t="s">
        <v>2</v>
      </c>
      <c r="AM4" s="6"/>
      <c r="AN4" s="83" t="s">
        <v>65</v>
      </c>
      <c r="AO4" s="83"/>
      <c r="AP4" s="84"/>
      <c r="AQ4" s="56" t="s">
        <v>2</v>
      </c>
      <c r="AS4" s="6"/>
      <c r="AT4" s="83" t="s">
        <v>65</v>
      </c>
      <c r="AU4" s="83"/>
      <c r="AV4" s="84"/>
      <c r="AW4" s="55" t="s">
        <v>2</v>
      </c>
      <c r="AY4" s="6"/>
      <c r="AZ4" s="83" t="s">
        <v>65</v>
      </c>
      <c r="BA4" s="83"/>
      <c r="BB4" s="84"/>
      <c r="BC4" s="54" t="s">
        <v>2</v>
      </c>
      <c r="BE4" s="6"/>
      <c r="BF4" s="83" t="s">
        <v>65</v>
      </c>
      <c r="BG4" s="83"/>
      <c r="BH4" s="84"/>
      <c r="BI4" s="46" t="s">
        <v>2</v>
      </c>
      <c r="BK4" s="6"/>
      <c r="BL4" s="83" t="s">
        <v>65</v>
      </c>
      <c r="BM4" s="83"/>
      <c r="BN4" s="84"/>
      <c r="BO4" s="12" t="s">
        <v>2</v>
      </c>
      <c r="BP4" s="44"/>
      <c r="BQ4" s="6"/>
      <c r="BR4" s="83" t="s">
        <v>65</v>
      </c>
      <c r="BS4" s="83"/>
      <c r="BT4" s="84"/>
      <c r="BU4" s="41" t="s">
        <v>2</v>
      </c>
      <c r="BV4" s="44"/>
      <c r="BW4" s="6"/>
      <c r="BX4" s="83" t="s">
        <v>65</v>
      </c>
      <c r="BY4" s="83"/>
      <c r="BZ4" s="84"/>
      <c r="CA4" s="12" t="s">
        <v>2</v>
      </c>
      <c r="CB4" s="44"/>
      <c r="CC4" s="40"/>
      <c r="CD4" s="83" t="s">
        <v>65</v>
      </c>
      <c r="CE4" s="83"/>
      <c r="CF4" s="84"/>
      <c r="CG4" s="12" t="s">
        <v>2</v>
      </c>
      <c r="CH4" s="44"/>
      <c r="CI4" s="40"/>
      <c r="CJ4" s="83" t="s">
        <v>1</v>
      </c>
      <c r="CK4" s="83"/>
      <c r="CL4" s="84"/>
      <c r="CM4" s="12" t="s">
        <v>2</v>
      </c>
      <c r="CO4" s="6"/>
      <c r="CP4" s="83" t="s">
        <v>1</v>
      </c>
      <c r="CQ4" s="87"/>
      <c r="CR4" s="88"/>
      <c r="CS4" s="12" t="s">
        <v>2</v>
      </c>
      <c r="CU4" s="6"/>
      <c r="CV4" s="83" t="s">
        <v>1</v>
      </c>
      <c r="CW4" s="87"/>
      <c r="CX4" s="88"/>
      <c r="CY4" s="12" t="s">
        <v>2</v>
      </c>
      <c r="DA4" s="6"/>
      <c r="DB4" s="83" t="s">
        <v>1</v>
      </c>
      <c r="DC4" s="87"/>
      <c r="DD4" s="88"/>
      <c r="DE4" s="12" t="s">
        <v>2</v>
      </c>
      <c r="DG4" s="6"/>
      <c r="DH4" s="83" t="s">
        <v>1</v>
      </c>
      <c r="DI4" s="87"/>
      <c r="DJ4" s="88"/>
      <c r="DK4" s="12" t="s">
        <v>2</v>
      </c>
      <c r="DM4" s="6"/>
      <c r="DN4" s="83" t="s">
        <v>1</v>
      </c>
      <c r="DO4" s="87"/>
      <c r="DP4" s="88"/>
      <c r="DQ4" s="12" t="s">
        <v>2</v>
      </c>
      <c r="DS4" s="6"/>
      <c r="DT4" s="83" t="s">
        <v>1</v>
      </c>
      <c r="DU4" s="87"/>
      <c r="DV4" s="88"/>
      <c r="DW4" s="12" t="s">
        <v>2</v>
      </c>
    </row>
    <row r="5" spans="2:127" s="74" customFormat="1" ht="30" customHeight="1" x14ac:dyDescent="0.2">
      <c r="B5" s="73"/>
      <c r="C5" s="23" t="s">
        <v>28</v>
      </c>
      <c r="D5" s="23" t="s">
        <v>29</v>
      </c>
      <c r="E5" s="45" t="s">
        <v>0</v>
      </c>
      <c r="F5" s="58"/>
      <c r="H5" s="73"/>
      <c r="I5" s="23" t="s">
        <v>28</v>
      </c>
      <c r="J5" s="23" t="s">
        <v>29</v>
      </c>
      <c r="K5" s="45" t="s">
        <v>0</v>
      </c>
      <c r="L5" s="58"/>
      <c r="O5" s="73"/>
      <c r="P5" s="23" t="s">
        <v>28</v>
      </c>
      <c r="Q5" s="23" t="s">
        <v>29</v>
      </c>
      <c r="R5" s="45" t="s">
        <v>0</v>
      </c>
      <c r="S5" s="58"/>
      <c r="U5" s="73"/>
      <c r="V5" s="23" t="s">
        <v>28</v>
      </c>
      <c r="W5" s="23" t="s">
        <v>29</v>
      </c>
      <c r="X5" s="45" t="s">
        <v>0</v>
      </c>
      <c r="Y5" s="58"/>
      <c r="AA5" s="73"/>
      <c r="AB5" s="23" t="s">
        <v>28</v>
      </c>
      <c r="AC5" s="23" t="s">
        <v>29</v>
      </c>
      <c r="AD5" s="45" t="s">
        <v>0</v>
      </c>
      <c r="AE5" s="58"/>
      <c r="AG5" s="73"/>
      <c r="AH5" s="23" t="s">
        <v>28</v>
      </c>
      <c r="AI5" s="23" t="s">
        <v>29</v>
      </c>
      <c r="AJ5" s="45" t="s">
        <v>0</v>
      </c>
      <c r="AK5" s="58"/>
      <c r="AM5" s="73"/>
      <c r="AN5" s="23" t="s">
        <v>28</v>
      </c>
      <c r="AO5" s="23" t="s">
        <v>29</v>
      </c>
      <c r="AP5" s="45" t="s">
        <v>0</v>
      </c>
      <c r="AQ5" s="58"/>
      <c r="AS5" s="73"/>
      <c r="AT5" s="23" t="s">
        <v>28</v>
      </c>
      <c r="AU5" s="23" t="s">
        <v>29</v>
      </c>
      <c r="AV5" s="45" t="s">
        <v>0</v>
      </c>
      <c r="AW5" s="58"/>
      <c r="AY5" s="73"/>
      <c r="AZ5" s="23" t="s">
        <v>28</v>
      </c>
      <c r="BA5" s="23" t="s">
        <v>29</v>
      </c>
      <c r="BB5" s="45" t="s">
        <v>0</v>
      </c>
      <c r="BC5" s="58"/>
      <c r="BE5" s="73"/>
      <c r="BF5" s="23" t="s">
        <v>28</v>
      </c>
      <c r="BG5" s="23" t="s">
        <v>29</v>
      </c>
      <c r="BH5" s="45" t="s">
        <v>0</v>
      </c>
      <c r="BI5" s="58"/>
      <c r="BK5" s="73"/>
      <c r="BL5" s="23" t="s">
        <v>28</v>
      </c>
      <c r="BM5" s="23" t="s">
        <v>29</v>
      </c>
      <c r="BN5" s="45" t="s">
        <v>0</v>
      </c>
      <c r="BO5" s="58"/>
      <c r="BQ5" s="73"/>
      <c r="BR5" s="23" t="s">
        <v>28</v>
      </c>
      <c r="BS5" s="23" t="s">
        <v>29</v>
      </c>
      <c r="BT5" s="45" t="s">
        <v>0</v>
      </c>
      <c r="BU5" s="58"/>
      <c r="BW5" s="73"/>
      <c r="BX5" s="23" t="s">
        <v>28</v>
      </c>
      <c r="BY5" s="23" t="s">
        <v>29</v>
      </c>
      <c r="BZ5" s="45" t="s">
        <v>0</v>
      </c>
      <c r="CA5" s="58"/>
      <c r="CC5" s="73"/>
      <c r="CD5" s="23" t="s">
        <v>28</v>
      </c>
      <c r="CE5" s="23" t="s">
        <v>29</v>
      </c>
      <c r="CF5" s="45" t="s">
        <v>0</v>
      </c>
      <c r="CG5" s="58"/>
      <c r="CI5" s="73"/>
      <c r="CJ5" s="23" t="s">
        <v>25</v>
      </c>
      <c r="CK5" s="23" t="s">
        <v>26</v>
      </c>
      <c r="CL5" s="5" t="s">
        <v>0</v>
      </c>
      <c r="CM5" s="58"/>
      <c r="CO5" s="73"/>
      <c r="CP5" s="23" t="s">
        <v>25</v>
      </c>
      <c r="CQ5" s="23" t="s">
        <v>26</v>
      </c>
      <c r="CR5" s="5" t="s">
        <v>0</v>
      </c>
      <c r="CS5" s="58"/>
      <c r="CU5" s="73"/>
      <c r="CV5" s="23" t="s">
        <v>25</v>
      </c>
      <c r="CW5" s="23" t="s">
        <v>26</v>
      </c>
      <c r="CX5" s="5" t="s">
        <v>0</v>
      </c>
      <c r="CY5" s="58"/>
      <c r="DA5" s="73"/>
      <c r="DB5" s="23" t="s">
        <v>25</v>
      </c>
      <c r="DC5" s="23" t="s">
        <v>26</v>
      </c>
      <c r="DD5" s="5" t="s">
        <v>0</v>
      </c>
      <c r="DE5" s="58"/>
      <c r="DG5" s="73"/>
      <c r="DH5" s="23" t="s">
        <v>25</v>
      </c>
      <c r="DI5" s="23" t="s">
        <v>26</v>
      </c>
      <c r="DJ5" s="5" t="s">
        <v>0</v>
      </c>
      <c r="DK5" s="58"/>
      <c r="DM5" s="73"/>
      <c r="DN5" s="23" t="s">
        <v>25</v>
      </c>
      <c r="DO5" s="23" t="s">
        <v>26</v>
      </c>
      <c r="DP5" s="5" t="s">
        <v>0</v>
      </c>
      <c r="DQ5" s="58"/>
      <c r="DS5" s="73"/>
      <c r="DT5" s="23" t="s">
        <v>25</v>
      </c>
      <c r="DU5" s="23" t="s">
        <v>26</v>
      </c>
      <c r="DV5" s="5" t="s">
        <v>0</v>
      </c>
      <c r="DW5" s="58"/>
    </row>
    <row r="6" spans="2:127" x14ac:dyDescent="0.2">
      <c r="B6" s="7" t="s">
        <v>67</v>
      </c>
      <c r="C6" s="48">
        <f>E6-D6</f>
        <v>930672666</v>
      </c>
      <c r="D6" s="95">
        <v>43289018</v>
      </c>
      <c r="E6" s="96">
        <v>973961684</v>
      </c>
      <c r="F6" s="11">
        <f>E6/$E$23</f>
        <v>0.20274886910240994</v>
      </c>
      <c r="H6" s="7" t="s">
        <v>66</v>
      </c>
      <c r="I6" s="48">
        <f>K6-J6</f>
        <v>865384810</v>
      </c>
      <c r="J6" s="48">
        <v>106926534</v>
      </c>
      <c r="K6" s="49">
        <v>972311344</v>
      </c>
      <c r="L6" s="11">
        <f t="shared" ref="L6:L24" si="0">K6/$K$25</f>
        <v>0.20367397992009473</v>
      </c>
      <c r="O6" s="7" t="s">
        <v>66</v>
      </c>
      <c r="P6" s="48">
        <v>872671741</v>
      </c>
      <c r="Q6" s="48">
        <v>115058186</v>
      </c>
      <c r="R6" s="49">
        <v>987729927</v>
      </c>
      <c r="S6" s="11">
        <f>R6/$R$25</f>
        <v>0.20258210439605681</v>
      </c>
      <c r="U6" s="7" t="s">
        <v>66</v>
      </c>
      <c r="V6" s="48">
        <v>875671234</v>
      </c>
      <c r="W6" s="48">
        <v>112234757</v>
      </c>
      <c r="X6" s="49">
        <v>987905991</v>
      </c>
      <c r="Y6" s="11">
        <f t="shared" ref="Y6:Y24" si="1">X6/$X$25</f>
        <v>0.20222998095967454</v>
      </c>
      <c r="AA6" s="7" t="s">
        <v>66</v>
      </c>
      <c r="AB6" s="48">
        <v>872235507</v>
      </c>
      <c r="AC6" s="48">
        <v>143093461</v>
      </c>
      <c r="AD6" s="49">
        <v>1015328968</v>
      </c>
      <c r="AE6" s="11">
        <f>AD6/$AD$27</f>
        <v>0.20247650391773747</v>
      </c>
      <c r="AG6" s="7" t="s">
        <v>66</v>
      </c>
      <c r="AH6" s="48">
        <v>865819442</v>
      </c>
      <c r="AI6" s="48">
        <v>229603290</v>
      </c>
      <c r="AJ6" s="49">
        <v>1095422732</v>
      </c>
      <c r="AK6" s="11">
        <f>AJ6/$AJ$27</f>
        <v>0.20814149418849731</v>
      </c>
      <c r="AM6" s="7" t="s">
        <v>66</v>
      </c>
      <c r="AN6" s="48">
        <v>849435032</v>
      </c>
      <c r="AO6" s="48">
        <v>409425767</v>
      </c>
      <c r="AP6" s="49">
        <v>1258860799</v>
      </c>
      <c r="AQ6" s="11">
        <f>AP6/$AP$27</f>
        <v>0.22353614802973321</v>
      </c>
      <c r="AS6" s="7" t="s">
        <v>67</v>
      </c>
      <c r="AT6" s="48">
        <v>837740485</v>
      </c>
      <c r="AU6" s="48">
        <v>440564665</v>
      </c>
      <c r="AV6" s="49">
        <v>1278305150</v>
      </c>
      <c r="AW6" s="11">
        <f>AV6/$AV$27</f>
        <v>0.22033346093427006</v>
      </c>
      <c r="AY6" s="7" t="s">
        <v>67</v>
      </c>
      <c r="AZ6" s="48">
        <v>946922925</v>
      </c>
      <c r="BA6" s="48">
        <v>146415567</v>
      </c>
      <c r="BB6" s="49">
        <v>1093338492</v>
      </c>
      <c r="BC6" s="11">
        <f t="shared" ref="BC6:BC27" si="2">BB6/$BB$28</f>
        <v>0.19911887276764983</v>
      </c>
      <c r="BE6" s="7" t="s">
        <v>66</v>
      </c>
      <c r="BF6" s="48">
        <f t="shared" ref="BF6:BF25" si="3">BH6-BG6</f>
        <v>822341862</v>
      </c>
      <c r="BG6" s="48">
        <v>236521218</v>
      </c>
      <c r="BH6" s="49">
        <v>1058863080</v>
      </c>
      <c r="BI6" s="11">
        <f t="shared" ref="BI6:BI25" si="4">BH6/$BH$26</f>
        <v>0.19304617425970944</v>
      </c>
      <c r="BK6" s="7" t="s">
        <v>66</v>
      </c>
      <c r="BL6" s="48">
        <f t="shared" ref="BL6:BL27" si="5">BN6-BM6</f>
        <v>849285812</v>
      </c>
      <c r="BM6" s="48">
        <v>238530992</v>
      </c>
      <c r="BN6" s="49">
        <v>1087816804</v>
      </c>
      <c r="BO6" s="11">
        <f t="shared" ref="BO6:BO27" si="6">BN6/$BN$28</f>
        <v>0.19376318913590834</v>
      </c>
      <c r="BQ6" s="7" t="s">
        <v>66</v>
      </c>
      <c r="BR6" s="48">
        <f t="shared" ref="BR6:BR27" si="7">BT6-BS6</f>
        <v>888770070</v>
      </c>
      <c r="BS6" s="48">
        <v>397523981</v>
      </c>
      <c r="BT6" s="49">
        <v>1286294051</v>
      </c>
      <c r="BU6" s="11">
        <f t="shared" ref="BU6:BU27" si="8">BT6/$BT$28</f>
        <v>0.21881709844905659</v>
      </c>
      <c r="BW6" s="7" t="s">
        <v>66</v>
      </c>
      <c r="BX6" s="48">
        <f t="shared" ref="BX6:BX27" si="9">BZ6-BY6</f>
        <v>925913353</v>
      </c>
      <c r="BY6" s="48">
        <v>662113392</v>
      </c>
      <c r="BZ6" s="49">
        <v>1588026745</v>
      </c>
      <c r="CA6" s="11">
        <f t="shared" ref="CA6:CA27" si="10">BZ6/$BZ$28</f>
        <v>0.24300203901749778</v>
      </c>
      <c r="CC6" s="7" t="s">
        <v>66</v>
      </c>
      <c r="CD6" s="48">
        <f t="shared" ref="CD6:CD26" si="11">CF6-CE6</f>
        <v>942557176</v>
      </c>
      <c r="CE6" s="48">
        <v>594007051</v>
      </c>
      <c r="CF6" s="49">
        <v>1536564227</v>
      </c>
      <c r="CG6" s="11">
        <f t="shared" ref="CG6:CG26" si="12">CF6/$CF$27</f>
        <v>0.24517361831644724</v>
      </c>
      <c r="CI6" s="7" t="s">
        <v>51</v>
      </c>
      <c r="CJ6" s="25">
        <f>CL6-CK6</f>
        <v>979886</v>
      </c>
      <c r="CK6" s="25">
        <v>569364</v>
      </c>
      <c r="CL6" s="20">
        <v>1549250</v>
      </c>
      <c r="CM6" s="11">
        <f t="shared" ref="CM6:CM26" si="13">CL6/$CL$27</f>
        <v>0.24875390230928077</v>
      </c>
      <c r="CO6" s="7" t="s">
        <v>51</v>
      </c>
      <c r="CP6" s="25">
        <v>1013081</v>
      </c>
      <c r="CQ6" s="25">
        <v>577275</v>
      </c>
      <c r="CR6" s="20">
        <v>1590356</v>
      </c>
      <c r="CS6" s="11">
        <f t="shared" ref="CS6:CS27" si="14">CR6/$CR$28</f>
        <v>0.24988203965573019</v>
      </c>
      <c r="CU6" s="7" t="s">
        <v>51</v>
      </c>
      <c r="CV6" s="25">
        <v>1024146</v>
      </c>
      <c r="CW6" s="25">
        <v>689696</v>
      </c>
      <c r="CX6" s="20">
        <v>1713842</v>
      </c>
      <c r="CY6" s="11">
        <f t="shared" ref="CY6:CY28" si="15">CX6/$CX$29</f>
        <v>0.25239632940080092</v>
      </c>
      <c r="DA6" s="7" t="s">
        <v>51</v>
      </c>
      <c r="DB6" s="25">
        <f>DD6-DC6</f>
        <v>908627</v>
      </c>
      <c r="DC6" s="25">
        <v>595931</v>
      </c>
      <c r="DD6" s="20">
        <v>1504558</v>
      </c>
      <c r="DE6" s="11">
        <f t="shared" ref="DE6:DE29" si="16">DD6/$DD$30</f>
        <v>0.21484186634623692</v>
      </c>
      <c r="DG6" s="7" t="s">
        <v>51</v>
      </c>
      <c r="DH6" s="17">
        <f>DJ6-DI6</f>
        <v>922156</v>
      </c>
      <c r="DI6" s="17">
        <v>638592</v>
      </c>
      <c r="DJ6" s="20">
        <v>1560748</v>
      </c>
      <c r="DK6" s="11">
        <f t="shared" ref="DK6:DK30" si="17">DJ6/$DJ$31</f>
        <v>0.20157858546219706</v>
      </c>
      <c r="DM6" s="7" t="s">
        <v>51</v>
      </c>
      <c r="DN6" s="17">
        <f>DP6-DO6</f>
        <v>940921</v>
      </c>
      <c r="DO6" s="25">
        <v>1353556</v>
      </c>
      <c r="DP6" s="20">
        <v>2294477</v>
      </c>
      <c r="DQ6" s="11">
        <f t="shared" ref="DQ6:DQ29" si="18">DP6/$DP$30</f>
        <v>0.23253021352254019</v>
      </c>
      <c r="DS6" s="7" t="s">
        <v>51</v>
      </c>
      <c r="DT6" s="25">
        <f>DV6-DU6</f>
        <v>948260</v>
      </c>
      <c r="DU6" s="25">
        <v>1249069</v>
      </c>
      <c r="DV6" s="20">
        <v>2197329</v>
      </c>
      <c r="DW6" s="11">
        <f t="shared" ref="DW6:DW33" si="19">DV6/$DV$34</f>
        <v>0.24388364906745952</v>
      </c>
    </row>
    <row r="7" spans="2:127" x14ac:dyDescent="0.2">
      <c r="B7" s="7" t="s">
        <v>66</v>
      </c>
      <c r="C7" s="48">
        <f>E7-D7</f>
        <v>863777956</v>
      </c>
      <c r="D7" s="95">
        <v>97536926</v>
      </c>
      <c r="E7" s="96">
        <v>961314882</v>
      </c>
      <c r="F7" s="11">
        <f t="shared" ref="F7:F22" si="20">E7/$E$23</f>
        <v>0.20011619386950819</v>
      </c>
      <c r="H7" s="7" t="s">
        <v>67</v>
      </c>
      <c r="I7" s="48">
        <f>K7-J7</f>
        <v>896372225</v>
      </c>
      <c r="J7" s="48">
        <v>37212155</v>
      </c>
      <c r="K7" s="49">
        <v>933584380</v>
      </c>
      <c r="L7" s="11">
        <f t="shared" si="0"/>
        <v>0.19556168653096995</v>
      </c>
      <c r="O7" s="7" t="s">
        <v>67</v>
      </c>
      <c r="P7" s="48">
        <v>892993075</v>
      </c>
      <c r="Q7" s="48">
        <v>12228605</v>
      </c>
      <c r="R7" s="49">
        <v>905221680</v>
      </c>
      <c r="S7" s="11">
        <f t="shared" ref="S7:S24" si="21">R7/$R$25</f>
        <v>0.18565977183288679</v>
      </c>
      <c r="U7" s="7" t="s">
        <v>67</v>
      </c>
      <c r="V7" s="48">
        <v>882046357</v>
      </c>
      <c r="W7" s="48">
        <v>9560844</v>
      </c>
      <c r="X7" s="49">
        <v>891607201</v>
      </c>
      <c r="Y7" s="11">
        <f t="shared" si="1"/>
        <v>0.18251707037348933</v>
      </c>
      <c r="AA7" s="7" t="s">
        <v>67</v>
      </c>
      <c r="AB7" s="48">
        <v>882585458</v>
      </c>
      <c r="AC7" s="48">
        <v>13600778</v>
      </c>
      <c r="AD7" s="49">
        <v>896186236</v>
      </c>
      <c r="AE7" s="11">
        <f t="shared" ref="AE7:AE26" si="22">AD7/$AD$27</f>
        <v>0.17871710710855676</v>
      </c>
      <c r="AG7" s="7" t="s">
        <v>67</v>
      </c>
      <c r="AH7" s="48">
        <v>871855790</v>
      </c>
      <c r="AI7" s="48">
        <v>54879024</v>
      </c>
      <c r="AJ7" s="49">
        <v>926734814</v>
      </c>
      <c r="AK7" s="11">
        <f t="shared" ref="AK7:AK26" si="23">AJ7/$AJ$27</f>
        <v>0.17608906887506434</v>
      </c>
      <c r="AM7" s="7" t="s">
        <v>67</v>
      </c>
      <c r="AN7" s="48">
        <v>849231232</v>
      </c>
      <c r="AO7" s="48">
        <v>277938177</v>
      </c>
      <c r="AP7" s="49">
        <v>1127169409</v>
      </c>
      <c r="AQ7" s="11">
        <f t="shared" ref="AQ7:AQ26" si="24">AP7/$AP$27</f>
        <v>0.20015168322419968</v>
      </c>
      <c r="AS7" s="7" t="s">
        <v>66</v>
      </c>
      <c r="AT7" s="48">
        <v>815919015</v>
      </c>
      <c r="AU7" s="48">
        <v>361555876</v>
      </c>
      <c r="AV7" s="49">
        <v>1177474891</v>
      </c>
      <c r="AW7" s="11">
        <f t="shared" ref="AW7:AW26" si="25">AV7/$AV$27</f>
        <v>0.20295398003929846</v>
      </c>
      <c r="AY7" s="7" t="s">
        <v>66</v>
      </c>
      <c r="AZ7" s="48">
        <v>812351755</v>
      </c>
      <c r="BA7" s="48">
        <v>232439524</v>
      </c>
      <c r="BB7" s="49">
        <v>1044791279</v>
      </c>
      <c r="BC7" s="11">
        <f t="shared" si="2"/>
        <v>0.19027745137866336</v>
      </c>
      <c r="BE7" s="7" t="s">
        <v>67</v>
      </c>
      <c r="BF7" s="48">
        <f t="shared" si="3"/>
        <v>809613254</v>
      </c>
      <c r="BG7" s="48">
        <v>126217073</v>
      </c>
      <c r="BH7" s="49">
        <v>935830327</v>
      </c>
      <c r="BI7" s="11">
        <f t="shared" si="4"/>
        <v>0.17061550997090472</v>
      </c>
      <c r="BK7" s="7" t="s">
        <v>67</v>
      </c>
      <c r="BL7" s="48">
        <f t="shared" si="5"/>
        <v>769818345</v>
      </c>
      <c r="BM7" s="48">
        <v>94608320</v>
      </c>
      <c r="BN7" s="49">
        <v>864426665</v>
      </c>
      <c r="BO7" s="11">
        <f t="shared" si="6"/>
        <v>0.1539726788266432</v>
      </c>
      <c r="BQ7" s="7" t="s">
        <v>67</v>
      </c>
      <c r="BR7" s="48">
        <f t="shared" si="7"/>
        <v>753169235</v>
      </c>
      <c r="BS7" s="48">
        <v>105056648</v>
      </c>
      <c r="BT7" s="49">
        <v>858225883</v>
      </c>
      <c r="BU7" s="11">
        <f t="shared" si="8"/>
        <v>0.14599655295454642</v>
      </c>
      <c r="BW7" s="7" t="s">
        <v>67</v>
      </c>
      <c r="BX7" s="48">
        <f t="shared" si="9"/>
        <v>753223336</v>
      </c>
      <c r="BY7" s="48">
        <v>134982087</v>
      </c>
      <c r="BZ7" s="49">
        <v>888205423</v>
      </c>
      <c r="CA7" s="11">
        <f t="shared" si="10"/>
        <v>0.13591441676594629</v>
      </c>
      <c r="CC7" s="7" t="s">
        <v>67</v>
      </c>
      <c r="CD7" s="48">
        <f t="shared" si="11"/>
        <v>761513275</v>
      </c>
      <c r="CE7" s="48">
        <v>187756412</v>
      </c>
      <c r="CF7" s="49">
        <v>949269687</v>
      </c>
      <c r="CG7" s="11">
        <f t="shared" si="12"/>
        <v>0.15146511927738074</v>
      </c>
      <c r="CI7" s="7" t="s">
        <v>60</v>
      </c>
      <c r="CJ7" s="25">
        <f t="shared" ref="CJ7:CJ26" si="26">CL7-CK7</f>
        <v>790507</v>
      </c>
      <c r="CK7" s="25">
        <v>192861</v>
      </c>
      <c r="CL7" s="20">
        <v>983368</v>
      </c>
      <c r="CM7" s="11">
        <f t="shared" si="13"/>
        <v>0.15789357909057469</v>
      </c>
      <c r="CO7" s="7" t="s">
        <v>4</v>
      </c>
      <c r="CP7" s="25">
        <v>755665</v>
      </c>
      <c r="CQ7" s="25">
        <v>176694</v>
      </c>
      <c r="CR7" s="20">
        <v>932359</v>
      </c>
      <c r="CS7" s="11">
        <f t="shared" si="14"/>
        <v>0.146495356141252</v>
      </c>
      <c r="CU7" s="7" t="s">
        <v>4</v>
      </c>
      <c r="CV7" s="25">
        <v>774100</v>
      </c>
      <c r="CW7" s="25">
        <v>232542</v>
      </c>
      <c r="CX7" s="20">
        <v>1006642</v>
      </c>
      <c r="CY7" s="11">
        <f t="shared" si="15"/>
        <v>0.14824747311635555</v>
      </c>
      <c r="DA7" s="7" t="s">
        <v>4</v>
      </c>
      <c r="DB7" s="25">
        <f t="shared" ref="DB7:DB29" si="27">DD7-DC7</f>
        <v>788978</v>
      </c>
      <c r="DC7" s="25">
        <v>324158</v>
      </c>
      <c r="DD7" s="20">
        <v>1113136</v>
      </c>
      <c r="DE7" s="11">
        <f t="shared" si="16"/>
        <v>0.15894915033995682</v>
      </c>
      <c r="DG7" s="7" t="s">
        <v>4</v>
      </c>
      <c r="DH7" s="17">
        <f t="shared" ref="DH7:DH30" si="28">DJ7-DI7</f>
        <v>817553</v>
      </c>
      <c r="DI7" s="17">
        <v>274774</v>
      </c>
      <c r="DJ7" s="20">
        <v>1092327</v>
      </c>
      <c r="DK7" s="11">
        <f t="shared" si="17"/>
        <v>0.14107961792817633</v>
      </c>
      <c r="DM7" s="7" t="s">
        <v>4</v>
      </c>
      <c r="DN7" s="17">
        <f t="shared" ref="DN7:DN29" si="29">DP7-DO7</f>
        <v>801471</v>
      </c>
      <c r="DO7" s="25">
        <v>965583</v>
      </c>
      <c r="DP7" s="20">
        <v>1767054</v>
      </c>
      <c r="DQ7" s="11">
        <f t="shared" si="18"/>
        <v>0.17907934746169116</v>
      </c>
      <c r="DS7" s="7" t="s">
        <v>4</v>
      </c>
      <c r="DT7" s="25">
        <f t="shared" ref="DT7:DT33" si="30">DV7-DU7</f>
        <v>802447</v>
      </c>
      <c r="DU7" s="25">
        <v>769588</v>
      </c>
      <c r="DV7" s="20">
        <v>1572035</v>
      </c>
      <c r="DW7" s="11">
        <f t="shared" si="19"/>
        <v>0.1744816694549445</v>
      </c>
    </row>
    <row r="8" spans="2:127" x14ac:dyDescent="0.2">
      <c r="B8" s="7" t="s">
        <v>86</v>
      </c>
      <c r="C8" s="48">
        <f>E8-D8</f>
        <v>424646133</v>
      </c>
      <c r="D8" s="95">
        <v>200092881</v>
      </c>
      <c r="E8" s="96">
        <v>624739014</v>
      </c>
      <c r="F8" s="11">
        <f>E8/$E$23</f>
        <v>0.13005144930594073</v>
      </c>
      <c r="H8" s="7" t="s">
        <v>86</v>
      </c>
      <c r="I8" s="48">
        <f>K8-J8</f>
        <v>451697005</v>
      </c>
      <c r="J8" s="48">
        <v>186487516</v>
      </c>
      <c r="K8" s="49">
        <v>638184521</v>
      </c>
      <c r="L8" s="11">
        <f t="shared" si="0"/>
        <v>0.13368308630519204</v>
      </c>
      <c r="O8" s="7" t="s">
        <v>86</v>
      </c>
      <c r="P8" s="48">
        <v>478800406</v>
      </c>
      <c r="Q8" s="48">
        <v>251328696</v>
      </c>
      <c r="R8" s="49">
        <v>730129102</v>
      </c>
      <c r="S8" s="11">
        <f t="shared" si="21"/>
        <v>0.14974851517682444</v>
      </c>
      <c r="U8" s="7" t="s">
        <v>86</v>
      </c>
      <c r="V8" s="48">
        <v>504850895</v>
      </c>
      <c r="W8" s="48">
        <v>247772338</v>
      </c>
      <c r="X8" s="49">
        <v>752623233</v>
      </c>
      <c r="Y8" s="11">
        <f t="shared" si="1"/>
        <v>0.15406626082440539</v>
      </c>
      <c r="AA8" s="7" t="s">
        <v>86</v>
      </c>
      <c r="AB8" s="48">
        <v>526971162</v>
      </c>
      <c r="AC8" s="48">
        <v>255652761</v>
      </c>
      <c r="AD8" s="49">
        <v>782623923</v>
      </c>
      <c r="AE8" s="11">
        <f t="shared" si="22"/>
        <v>0.15607055526403987</v>
      </c>
      <c r="AG8" s="7" t="s">
        <v>86</v>
      </c>
      <c r="AH8" s="48">
        <v>540309730</v>
      </c>
      <c r="AI8" s="48">
        <v>315609924</v>
      </c>
      <c r="AJ8" s="49">
        <v>855919654</v>
      </c>
      <c r="AK8" s="11">
        <f t="shared" si="23"/>
        <v>0.16263346604428658</v>
      </c>
      <c r="AM8" s="7" t="s">
        <v>86</v>
      </c>
      <c r="AN8" s="48">
        <v>535484629</v>
      </c>
      <c r="AO8" s="48">
        <v>249148175</v>
      </c>
      <c r="AP8" s="49">
        <v>784632804</v>
      </c>
      <c r="AQ8" s="11">
        <f t="shared" si="24"/>
        <v>0.13932739407189107</v>
      </c>
      <c r="AS8" s="7" t="s">
        <v>86</v>
      </c>
      <c r="AT8" s="48">
        <v>395950783</v>
      </c>
      <c r="AU8" s="48">
        <v>269305903</v>
      </c>
      <c r="AV8" s="49">
        <v>665256686</v>
      </c>
      <c r="AW8" s="11">
        <f t="shared" si="25"/>
        <v>0.11466613275871021</v>
      </c>
      <c r="AY8" s="7" t="s">
        <v>86</v>
      </c>
      <c r="AZ8" s="48">
        <v>397929483</v>
      </c>
      <c r="BA8" s="48">
        <v>204280839</v>
      </c>
      <c r="BB8" s="49">
        <v>602210322</v>
      </c>
      <c r="BC8" s="11">
        <f t="shared" si="2"/>
        <v>0.10967458052842745</v>
      </c>
      <c r="BE8" s="7" t="s">
        <v>86</v>
      </c>
      <c r="BF8" s="48">
        <f t="shared" si="3"/>
        <v>388454786</v>
      </c>
      <c r="BG8" s="48">
        <v>317056926</v>
      </c>
      <c r="BH8" s="49">
        <v>705511712</v>
      </c>
      <c r="BI8" s="11">
        <f t="shared" si="4"/>
        <v>0.12862506916098912</v>
      </c>
      <c r="BK8" s="7" t="s">
        <v>85</v>
      </c>
      <c r="BL8" s="48">
        <f t="shared" si="5"/>
        <v>520523682</v>
      </c>
      <c r="BM8" s="48">
        <v>207532780</v>
      </c>
      <c r="BN8" s="49">
        <v>728056462</v>
      </c>
      <c r="BO8" s="11">
        <f t="shared" si="6"/>
        <v>0.12968226031202792</v>
      </c>
      <c r="BQ8" s="7" t="s">
        <v>85</v>
      </c>
      <c r="BR8" s="48">
        <f t="shared" si="7"/>
        <v>534570977</v>
      </c>
      <c r="BS8" s="48">
        <v>162011920</v>
      </c>
      <c r="BT8" s="49">
        <v>696582897</v>
      </c>
      <c r="BU8" s="11">
        <f t="shared" si="8"/>
        <v>0.11849875868762612</v>
      </c>
      <c r="BW8" s="7" t="s">
        <v>85</v>
      </c>
      <c r="BX8" s="48">
        <f t="shared" si="9"/>
        <v>535953488</v>
      </c>
      <c r="BY8" s="48">
        <v>274130994</v>
      </c>
      <c r="BZ8" s="49">
        <v>810084482</v>
      </c>
      <c r="CA8" s="11">
        <f t="shared" si="10"/>
        <v>0.1239602428121785</v>
      </c>
      <c r="CC8" s="7" t="s">
        <v>68</v>
      </c>
      <c r="CD8" s="48">
        <f t="shared" si="11"/>
        <v>549756982</v>
      </c>
      <c r="CE8" s="48">
        <v>302602156</v>
      </c>
      <c r="CF8" s="49">
        <v>852359138</v>
      </c>
      <c r="CG8" s="11">
        <f t="shared" si="12"/>
        <v>0.13600210801246773</v>
      </c>
      <c r="CI8" s="7" t="s">
        <v>5</v>
      </c>
      <c r="CJ8" s="25">
        <f t="shared" si="26"/>
        <v>530285</v>
      </c>
      <c r="CK8" s="25">
        <v>269464</v>
      </c>
      <c r="CL8" s="20">
        <v>799749</v>
      </c>
      <c r="CM8" s="11">
        <f t="shared" si="13"/>
        <v>0.12841096312276584</v>
      </c>
      <c r="CO8" s="4" t="s">
        <v>5</v>
      </c>
      <c r="CP8" s="26">
        <v>537500</v>
      </c>
      <c r="CQ8" s="26">
        <v>257708</v>
      </c>
      <c r="CR8" s="20">
        <v>795208</v>
      </c>
      <c r="CS8" s="11">
        <f t="shared" si="14"/>
        <v>0.12494573352793582</v>
      </c>
      <c r="CU8" s="4" t="s">
        <v>6</v>
      </c>
      <c r="CV8" s="26">
        <v>525858</v>
      </c>
      <c r="CW8" s="26">
        <v>259217</v>
      </c>
      <c r="CX8" s="20">
        <v>785075</v>
      </c>
      <c r="CY8" s="11">
        <f t="shared" si="15"/>
        <v>0.11561745382849399</v>
      </c>
      <c r="DA8" s="4" t="s">
        <v>6</v>
      </c>
      <c r="DB8" s="25">
        <f t="shared" si="27"/>
        <v>523229</v>
      </c>
      <c r="DC8" s="26">
        <v>380847</v>
      </c>
      <c r="DD8" s="20">
        <v>904076</v>
      </c>
      <c r="DE8" s="11">
        <f t="shared" si="16"/>
        <v>0.12909663513061012</v>
      </c>
      <c r="DG8" s="4" t="s">
        <v>6</v>
      </c>
      <c r="DH8" s="17">
        <f t="shared" si="28"/>
        <v>535366</v>
      </c>
      <c r="DI8" s="18">
        <v>554874</v>
      </c>
      <c r="DJ8" s="20">
        <v>1090240</v>
      </c>
      <c r="DK8" s="11">
        <f t="shared" si="17"/>
        <v>0.1408100712057973</v>
      </c>
      <c r="DM8" s="4" t="s">
        <v>6</v>
      </c>
      <c r="DN8" s="17">
        <f t="shared" si="29"/>
        <v>520172</v>
      </c>
      <c r="DO8" s="26">
        <v>984211</v>
      </c>
      <c r="DP8" s="20">
        <v>1504383</v>
      </c>
      <c r="DQ8" s="11">
        <f t="shared" si="18"/>
        <v>0.15245936229026466</v>
      </c>
      <c r="DS8" s="4" t="s">
        <v>6</v>
      </c>
      <c r="DT8" s="25">
        <f t="shared" si="30"/>
        <v>514647</v>
      </c>
      <c r="DU8" s="26">
        <v>560907</v>
      </c>
      <c r="DV8" s="20">
        <v>1075554</v>
      </c>
      <c r="DW8" s="11">
        <f t="shared" si="19"/>
        <v>0.11937676801657938</v>
      </c>
    </row>
    <row r="9" spans="2:127" x14ac:dyDescent="0.2">
      <c r="B9" s="7" t="s">
        <v>87</v>
      </c>
      <c r="C9" s="48">
        <f>E9-D9</f>
        <v>393043947</v>
      </c>
      <c r="D9" s="95">
        <v>6780291</v>
      </c>
      <c r="E9" s="96">
        <v>399824238</v>
      </c>
      <c r="F9" s="11">
        <f t="shared" si="20"/>
        <v>8.3231110038444592E-2</v>
      </c>
      <c r="H9" s="7" t="s">
        <v>87</v>
      </c>
      <c r="I9" s="48">
        <f>K9-J9</f>
        <v>382138445</v>
      </c>
      <c r="J9" s="48">
        <v>10014986</v>
      </c>
      <c r="K9" s="49">
        <v>392153431</v>
      </c>
      <c r="L9" s="11">
        <f t="shared" si="0"/>
        <v>8.2145961295181855E-2</v>
      </c>
      <c r="O9" s="7" t="s">
        <v>87</v>
      </c>
      <c r="P9" s="48">
        <v>375511335</v>
      </c>
      <c r="Q9" s="48">
        <v>12214380</v>
      </c>
      <c r="R9" s="49">
        <v>387725715</v>
      </c>
      <c r="S9" s="11">
        <f t="shared" si="21"/>
        <v>7.9522032416018684E-2</v>
      </c>
      <c r="U9" s="7" t="s">
        <v>87</v>
      </c>
      <c r="V9" s="48">
        <v>374211980</v>
      </c>
      <c r="W9" s="48">
        <v>7801055</v>
      </c>
      <c r="X9" s="49">
        <v>382013035</v>
      </c>
      <c r="Y9" s="11">
        <f t="shared" si="1"/>
        <v>7.8200243239943554E-2</v>
      </c>
      <c r="AA9" s="7" t="s">
        <v>87</v>
      </c>
      <c r="AB9" s="48">
        <v>375032591</v>
      </c>
      <c r="AC9" s="48">
        <v>15460549</v>
      </c>
      <c r="AD9" s="49">
        <v>390493140</v>
      </c>
      <c r="AE9" s="11">
        <f t="shared" si="22"/>
        <v>7.7871988570171094E-2</v>
      </c>
      <c r="AG9" s="7" t="s">
        <v>87</v>
      </c>
      <c r="AH9" s="48">
        <v>388680041</v>
      </c>
      <c r="AI9" s="48">
        <v>17499975</v>
      </c>
      <c r="AJ9" s="49">
        <v>406180016</v>
      </c>
      <c r="AK9" s="11">
        <f t="shared" si="23"/>
        <v>7.7178346742349468E-2</v>
      </c>
      <c r="AM9" s="7" t="s">
        <v>85</v>
      </c>
      <c r="AN9" s="48">
        <v>388676163</v>
      </c>
      <c r="AO9" s="48">
        <v>62412795</v>
      </c>
      <c r="AP9" s="49">
        <v>451088958</v>
      </c>
      <c r="AQ9" s="11">
        <f t="shared" si="24"/>
        <v>8.0099950820746876E-2</v>
      </c>
      <c r="AS9" s="7" t="s">
        <v>85</v>
      </c>
      <c r="AT9" s="48">
        <v>422072135</v>
      </c>
      <c r="AU9" s="48">
        <v>64417499</v>
      </c>
      <c r="AV9" s="49">
        <v>486489634</v>
      </c>
      <c r="AW9" s="11">
        <f t="shared" si="25"/>
        <v>8.3853174469230879E-2</v>
      </c>
      <c r="AY9" s="7" t="s">
        <v>87</v>
      </c>
      <c r="AZ9" s="48">
        <v>417049691</v>
      </c>
      <c r="BA9" s="48">
        <v>142825371</v>
      </c>
      <c r="BB9" s="49">
        <v>559875062</v>
      </c>
      <c r="BC9" s="11">
        <f t="shared" si="2"/>
        <v>0.10196448039822426</v>
      </c>
      <c r="BE9" s="7" t="s">
        <v>85</v>
      </c>
      <c r="BF9" s="48">
        <f t="shared" si="3"/>
        <v>488183610</v>
      </c>
      <c r="BG9" s="48">
        <v>122549162</v>
      </c>
      <c r="BH9" s="49">
        <v>610732772</v>
      </c>
      <c r="BI9" s="11">
        <f t="shared" si="4"/>
        <v>0.11134548683067447</v>
      </c>
      <c r="BK9" s="7" t="s">
        <v>86</v>
      </c>
      <c r="BL9" s="48">
        <f t="shared" si="5"/>
        <v>368981952</v>
      </c>
      <c r="BM9" s="48">
        <v>277520178</v>
      </c>
      <c r="BN9" s="49">
        <v>646502130</v>
      </c>
      <c r="BO9" s="11">
        <f t="shared" si="6"/>
        <v>0.11515570823261304</v>
      </c>
      <c r="BQ9" s="7" t="s">
        <v>86</v>
      </c>
      <c r="BR9" s="48">
        <f t="shared" si="7"/>
        <v>355945148</v>
      </c>
      <c r="BS9" s="48">
        <v>266077521</v>
      </c>
      <c r="BT9" s="49">
        <v>622022669</v>
      </c>
      <c r="BU9" s="11">
        <f t="shared" si="8"/>
        <v>0.10581499268717207</v>
      </c>
      <c r="BW9" s="7" t="s">
        <v>86</v>
      </c>
      <c r="BX9" s="48">
        <f t="shared" si="9"/>
        <v>351425835</v>
      </c>
      <c r="BY9" s="48">
        <v>321356218</v>
      </c>
      <c r="BZ9" s="49">
        <v>672782053</v>
      </c>
      <c r="CA9" s="11">
        <f t="shared" si="10"/>
        <v>0.10295003607976279</v>
      </c>
      <c r="CC9" s="7" t="s">
        <v>69</v>
      </c>
      <c r="CD9" s="48">
        <f t="shared" si="11"/>
        <v>480903984</v>
      </c>
      <c r="CE9" s="48">
        <v>216694796</v>
      </c>
      <c r="CF9" s="49">
        <v>697598780</v>
      </c>
      <c r="CG9" s="11">
        <f t="shared" si="12"/>
        <v>0.11130860267368391</v>
      </c>
      <c r="CI9" s="7" t="s">
        <v>6</v>
      </c>
      <c r="CJ9" s="25">
        <f t="shared" si="26"/>
        <v>500630</v>
      </c>
      <c r="CK9" s="25">
        <v>192832</v>
      </c>
      <c r="CL9" s="20">
        <v>693462</v>
      </c>
      <c r="CM9" s="11">
        <f t="shared" si="13"/>
        <v>0.11134508865786572</v>
      </c>
      <c r="CO9" s="4" t="s">
        <v>6</v>
      </c>
      <c r="CP9" s="26">
        <v>514236</v>
      </c>
      <c r="CQ9" s="26">
        <v>239034</v>
      </c>
      <c r="CR9" s="20">
        <v>753270</v>
      </c>
      <c r="CS9" s="11">
        <f t="shared" si="14"/>
        <v>0.11835629507573894</v>
      </c>
      <c r="CU9" s="4" t="s">
        <v>5</v>
      </c>
      <c r="CV9" s="26">
        <v>464777</v>
      </c>
      <c r="CW9" s="26">
        <v>170561</v>
      </c>
      <c r="CX9" s="20">
        <v>635338</v>
      </c>
      <c r="CY9" s="11">
        <f t="shared" si="15"/>
        <v>9.3565789103573174E-2</v>
      </c>
      <c r="DA9" s="4" t="s">
        <v>5</v>
      </c>
      <c r="DB9" s="25">
        <f t="shared" si="27"/>
        <v>458642</v>
      </c>
      <c r="DC9" s="26">
        <v>204275</v>
      </c>
      <c r="DD9" s="20">
        <v>662917</v>
      </c>
      <c r="DE9" s="11">
        <f t="shared" si="16"/>
        <v>9.4660575074306433E-2</v>
      </c>
      <c r="DG9" s="4" t="s">
        <v>31</v>
      </c>
      <c r="DH9" s="17">
        <f t="shared" si="28"/>
        <v>392656</v>
      </c>
      <c r="DI9" s="18">
        <v>421127</v>
      </c>
      <c r="DJ9" s="20">
        <v>813783</v>
      </c>
      <c r="DK9" s="11">
        <f t="shared" si="17"/>
        <v>0.10510423592609641</v>
      </c>
      <c r="DM9" s="4" t="s">
        <v>5</v>
      </c>
      <c r="DN9" s="17">
        <f t="shared" si="29"/>
        <v>458450</v>
      </c>
      <c r="DO9" s="26">
        <v>448074</v>
      </c>
      <c r="DP9" s="20">
        <v>906524</v>
      </c>
      <c r="DQ9" s="11">
        <f t="shared" si="18"/>
        <v>9.1870269034427993E-2</v>
      </c>
      <c r="DS9" s="4" t="s">
        <v>5</v>
      </c>
      <c r="DT9" s="25">
        <f t="shared" si="30"/>
        <v>457741</v>
      </c>
      <c r="DU9" s="26">
        <v>261057</v>
      </c>
      <c r="DV9" s="20">
        <v>718798</v>
      </c>
      <c r="DW9" s="11">
        <f t="shared" si="19"/>
        <v>7.9780078077698782E-2</v>
      </c>
    </row>
    <row r="10" spans="2:127" x14ac:dyDescent="0.2">
      <c r="B10" s="7" t="s">
        <v>148</v>
      </c>
      <c r="C10" s="48">
        <f>E10-D10</f>
        <v>392309121</v>
      </c>
      <c r="D10" s="95">
        <v>6920479</v>
      </c>
      <c r="E10" s="96">
        <v>399229600</v>
      </c>
      <c r="F10" s="11">
        <f t="shared" si="20"/>
        <v>8.3107324694517939E-2</v>
      </c>
      <c r="H10" s="7" t="s">
        <v>148</v>
      </c>
      <c r="I10" s="48">
        <f>K10-J10</f>
        <v>362669190</v>
      </c>
      <c r="J10" s="48">
        <v>4805356</v>
      </c>
      <c r="K10" s="49">
        <v>367474546</v>
      </c>
      <c r="L10" s="11">
        <f t="shared" si="0"/>
        <v>7.6976375689750187E-2</v>
      </c>
      <c r="O10" s="7" t="s">
        <v>148</v>
      </c>
      <c r="P10" s="48">
        <v>335064468</v>
      </c>
      <c r="Q10" s="48">
        <v>5430492</v>
      </c>
      <c r="R10" s="49">
        <v>340494960</v>
      </c>
      <c r="S10" s="11">
        <f t="shared" si="21"/>
        <v>6.983506690189735E-2</v>
      </c>
      <c r="U10" s="7" t="s">
        <v>85</v>
      </c>
      <c r="V10" s="48">
        <v>311728310</v>
      </c>
      <c r="W10" s="48">
        <v>29918132</v>
      </c>
      <c r="X10" s="49">
        <v>341646442</v>
      </c>
      <c r="Y10" s="11">
        <f t="shared" si="1"/>
        <v>6.9936971827312816E-2</v>
      </c>
      <c r="AA10" s="7" t="s">
        <v>85</v>
      </c>
      <c r="AB10" s="48">
        <v>335808460</v>
      </c>
      <c r="AC10" s="48">
        <v>39648627</v>
      </c>
      <c r="AD10" s="49">
        <v>375457087</v>
      </c>
      <c r="AE10" s="11">
        <f t="shared" si="22"/>
        <v>7.4873504787955389E-2</v>
      </c>
      <c r="AG10" s="7" t="s">
        <v>85</v>
      </c>
      <c r="AH10" s="48">
        <v>363597603</v>
      </c>
      <c r="AI10" s="48">
        <v>30659474</v>
      </c>
      <c r="AJ10" s="49">
        <v>394257077</v>
      </c>
      <c r="AK10" s="11">
        <f t="shared" si="23"/>
        <v>7.4912866698816541E-2</v>
      </c>
      <c r="AM10" s="7" t="s">
        <v>87</v>
      </c>
      <c r="AN10" s="48">
        <v>401150869</v>
      </c>
      <c r="AO10" s="48">
        <v>26323154</v>
      </c>
      <c r="AP10" s="49">
        <v>427474023</v>
      </c>
      <c r="AQ10" s="11">
        <f t="shared" si="24"/>
        <v>7.5906642386592879E-2</v>
      </c>
      <c r="AS10" s="7" t="s">
        <v>87</v>
      </c>
      <c r="AT10" s="48">
        <v>409100434</v>
      </c>
      <c r="AU10" s="48">
        <v>37570205</v>
      </c>
      <c r="AV10" s="49">
        <v>446670639</v>
      </c>
      <c r="AW10" s="11">
        <f t="shared" si="25"/>
        <v>7.6989823430338167E-2</v>
      </c>
      <c r="AY10" s="7" t="s">
        <v>85</v>
      </c>
      <c r="AZ10" s="48">
        <v>450849897</v>
      </c>
      <c r="BA10" s="48">
        <v>38765277</v>
      </c>
      <c r="BB10" s="49">
        <v>489615174</v>
      </c>
      <c r="BC10" s="11">
        <f t="shared" si="2"/>
        <v>8.916874531553283E-2</v>
      </c>
      <c r="BE10" s="7" t="s">
        <v>87</v>
      </c>
      <c r="BF10" s="48">
        <f t="shared" si="3"/>
        <v>434543532</v>
      </c>
      <c r="BG10" s="48">
        <v>71911657</v>
      </c>
      <c r="BH10" s="49">
        <v>506455189</v>
      </c>
      <c r="BI10" s="11">
        <f t="shared" si="4"/>
        <v>9.2334163422175486E-2</v>
      </c>
      <c r="BK10" s="7" t="s">
        <v>87</v>
      </c>
      <c r="BL10" s="48">
        <f t="shared" si="5"/>
        <v>447631379</v>
      </c>
      <c r="BM10" s="48">
        <v>87251178</v>
      </c>
      <c r="BN10" s="49">
        <v>534882557</v>
      </c>
      <c r="BO10" s="11">
        <f t="shared" si="6"/>
        <v>9.5273900602007314E-2</v>
      </c>
      <c r="BQ10" s="7" t="s">
        <v>87</v>
      </c>
      <c r="BR10" s="48">
        <f t="shared" si="7"/>
        <v>460994516</v>
      </c>
      <c r="BS10" s="48">
        <v>128767916</v>
      </c>
      <c r="BT10" s="49">
        <v>589762432</v>
      </c>
      <c r="BU10" s="11">
        <f t="shared" si="8"/>
        <v>0.10032706288594896</v>
      </c>
      <c r="BW10" s="7" t="s">
        <v>87</v>
      </c>
      <c r="BX10" s="48">
        <f t="shared" si="9"/>
        <v>471774565</v>
      </c>
      <c r="BY10" s="48">
        <v>169046009</v>
      </c>
      <c r="BZ10" s="49">
        <v>640820574</v>
      </c>
      <c r="CA10" s="11">
        <f t="shared" si="10"/>
        <v>9.8059246556558038E-2</v>
      </c>
      <c r="CC10" s="7" t="s">
        <v>70</v>
      </c>
      <c r="CD10" s="48">
        <f t="shared" si="11"/>
        <v>344636900</v>
      </c>
      <c r="CE10" s="48">
        <v>148150473</v>
      </c>
      <c r="CF10" s="49">
        <v>492787373</v>
      </c>
      <c r="CG10" s="11">
        <f t="shared" si="12"/>
        <v>7.8628970514921862E-2</v>
      </c>
      <c r="CI10" s="7" t="s">
        <v>59</v>
      </c>
      <c r="CJ10" s="25">
        <f t="shared" si="26"/>
        <v>354949</v>
      </c>
      <c r="CK10" s="25">
        <v>152416</v>
      </c>
      <c r="CL10" s="20">
        <v>507365</v>
      </c>
      <c r="CM10" s="11">
        <f t="shared" si="13"/>
        <v>8.1464594897626752E-2</v>
      </c>
      <c r="CO10" s="4" t="s">
        <v>7</v>
      </c>
      <c r="CP10" s="26">
        <v>369902</v>
      </c>
      <c r="CQ10" s="26">
        <v>160104</v>
      </c>
      <c r="CR10" s="20">
        <v>530006</v>
      </c>
      <c r="CS10" s="11">
        <f t="shared" si="14"/>
        <v>8.3276310656088912E-2</v>
      </c>
      <c r="CU10" s="4" t="s">
        <v>31</v>
      </c>
      <c r="CV10" s="26">
        <v>368802</v>
      </c>
      <c r="CW10" s="26">
        <v>186609</v>
      </c>
      <c r="CX10" s="20">
        <v>555411</v>
      </c>
      <c r="CY10" s="11">
        <f t="shared" si="15"/>
        <v>8.1794994934672072E-2</v>
      </c>
      <c r="DA10" s="4" t="s">
        <v>31</v>
      </c>
      <c r="DB10" s="25">
        <f t="shared" si="27"/>
        <v>347564</v>
      </c>
      <c r="DC10" s="26">
        <v>241294</v>
      </c>
      <c r="DD10" s="20">
        <v>588858</v>
      </c>
      <c r="DE10" s="11">
        <f t="shared" si="16"/>
        <v>8.4085393672369141E-2</v>
      </c>
      <c r="DG10" s="4" t="s">
        <v>5</v>
      </c>
      <c r="DH10" s="17">
        <f t="shared" si="28"/>
        <v>456732</v>
      </c>
      <c r="DI10" s="18">
        <v>213517</v>
      </c>
      <c r="DJ10" s="20">
        <v>670249</v>
      </c>
      <c r="DK10" s="11">
        <f t="shared" si="17"/>
        <v>8.6566085830289144E-2</v>
      </c>
      <c r="DM10" s="4" t="s">
        <v>31</v>
      </c>
      <c r="DN10" s="17">
        <f t="shared" si="29"/>
        <v>410980</v>
      </c>
      <c r="DO10" s="26">
        <v>377570</v>
      </c>
      <c r="DP10" s="20">
        <v>788550</v>
      </c>
      <c r="DQ10" s="11">
        <f t="shared" si="18"/>
        <v>7.9914376946554302E-2</v>
      </c>
      <c r="DS10" s="4" t="s">
        <v>31</v>
      </c>
      <c r="DT10" s="25">
        <f t="shared" si="30"/>
        <v>402710</v>
      </c>
      <c r="DU10" s="26">
        <v>289347</v>
      </c>
      <c r="DV10" s="20">
        <v>692057</v>
      </c>
      <c r="DW10" s="11">
        <f t="shared" si="19"/>
        <v>7.6812068890311294E-2</v>
      </c>
    </row>
    <row r="11" spans="2:127" x14ac:dyDescent="0.2">
      <c r="B11" s="7" t="s">
        <v>88</v>
      </c>
      <c r="C11" s="48">
        <f>E11-D11</f>
        <v>321304579</v>
      </c>
      <c r="D11" s="95">
        <v>6028462</v>
      </c>
      <c r="E11" s="96">
        <v>327333041</v>
      </c>
      <c r="F11" s="11">
        <f t="shared" si="20"/>
        <v>6.8140672238809333E-2</v>
      </c>
      <c r="H11" s="7" t="s">
        <v>88</v>
      </c>
      <c r="I11" s="48">
        <f>K11-J11</f>
        <v>325312076</v>
      </c>
      <c r="J11" s="48">
        <v>3097115</v>
      </c>
      <c r="K11" s="49">
        <v>328409191</v>
      </c>
      <c r="L11" s="11">
        <f t="shared" si="0"/>
        <v>6.8793198172650921E-2</v>
      </c>
      <c r="O11" s="7" t="s">
        <v>85</v>
      </c>
      <c r="P11" s="48">
        <v>290907146</v>
      </c>
      <c r="Q11" s="48">
        <v>37641871</v>
      </c>
      <c r="R11" s="49">
        <v>328549017</v>
      </c>
      <c r="S11" s="11">
        <f t="shared" si="21"/>
        <v>6.7384969759163568E-2</v>
      </c>
      <c r="U11" s="7" t="s">
        <v>89</v>
      </c>
      <c r="V11" s="48">
        <v>326641960</v>
      </c>
      <c r="W11" s="48">
        <v>6071643</v>
      </c>
      <c r="X11" s="49">
        <v>332713603</v>
      </c>
      <c r="Y11" s="11">
        <f t="shared" si="1"/>
        <v>6.8108368825262763E-2</v>
      </c>
      <c r="AA11" s="7" t="s">
        <v>89</v>
      </c>
      <c r="AB11" s="48">
        <v>343730191</v>
      </c>
      <c r="AC11" s="48">
        <v>4682250</v>
      </c>
      <c r="AD11" s="49">
        <v>348412441</v>
      </c>
      <c r="AE11" s="11">
        <f t="shared" si="22"/>
        <v>6.9480272107359964E-2</v>
      </c>
      <c r="AG11" s="7" t="s">
        <v>89</v>
      </c>
      <c r="AH11" s="48">
        <v>358744389</v>
      </c>
      <c r="AI11" s="48">
        <v>4978392</v>
      </c>
      <c r="AJ11" s="49">
        <v>363722781</v>
      </c>
      <c r="AK11" s="11">
        <f t="shared" si="23"/>
        <v>6.9111038958917265E-2</v>
      </c>
      <c r="AM11" s="7" t="s">
        <v>89</v>
      </c>
      <c r="AN11" s="48">
        <v>362856348</v>
      </c>
      <c r="AO11" s="48">
        <v>8621332</v>
      </c>
      <c r="AP11" s="49">
        <v>371477680</v>
      </c>
      <c r="AQ11" s="11">
        <f t="shared" si="24"/>
        <v>6.5963361264553821E-2</v>
      </c>
      <c r="AS11" s="7" t="s">
        <v>89</v>
      </c>
      <c r="AT11" s="48">
        <v>343297024</v>
      </c>
      <c r="AU11" s="48">
        <v>9113507</v>
      </c>
      <c r="AV11" s="49">
        <v>352410531</v>
      </c>
      <c r="AW11" s="11">
        <f t="shared" si="25"/>
        <v>6.074279835680383E-2</v>
      </c>
      <c r="AY11" s="7" t="s">
        <v>89</v>
      </c>
      <c r="AZ11" s="48">
        <v>333433321</v>
      </c>
      <c r="BA11" s="48">
        <v>8911797</v>
      </c>
      <c r="BB11" s="49">
        <v>342345118</v>
      </c>
      <c r="BC11" s="11">
        <f t="shared" si="2"/>
        <v>6.2347913745332648E-2</v>
      </c>
      <c r="BE11" s="7" t="s">
        <v>88</v>
      </c>
      <c r="BF11" s="48">
        <f t="shared" si="3"/>
        <v>317953589</v>
      </c>
      <c r="BG11" s="48">
        <v>37923960</v>
      </c>
      <c r="BH11" s="49">
        <v>355877549</v>
      </c>
      <c r="BI11" s="11">
        <f t="shared" si="4"/>
        <v>6.4881664718513268E-2</v>
      </c>
      <c r="BK11" s="7" t="s">
        <v>88</v>
      </c>
      <c r="BL11" s="48">
        <f t="shared" si="5"/>
        <v>314683449</v>
      </c>
      <c r="BM11" s="48">
        <v>74318766</v>
      </c>
      <c r="BN11" s="49">
        <v>389002215</v>
      </c>
      <c r="BO11" s="11">
        <f t="shared" si="6"/>
        <v>6.928952511321225E-2</v>
      </c>
      <c r="BQ11" s="7" t="s">
        <v>88</v>
      </c>
      <c r="BR11" s="48">
        <f t="shared" si="7"/>
        <v>321725230</v>
      </c>
      <c r="BS11" s="48">
        <v>42877211</v>
      </c>
      <c r="BT11" s="49">
        <v>364602441</v>
      </c>
      <c r="BU11" s="11">
        <f t="shared" si="8"/>
        <v>6.2024113510467709E-2</v>
      </c>
      <c r="BW11" s="7" t="s">
        <v>88</v>
      </c>
      <c r="BX11" s="48">
        <f t="shared" si="9"/>
        <v>332843038</v>
      </c>
      <c r="BY11" s="48">
        <v>90625266</v>
      </c>
      <c r="BZ11" s="49">
        <v>423468304</v>
      </c>
      <c r="CA11" s="11">
        <f t="shared" si="10"/>
        <v>6.4799702936540665E-2</v>
      </c>
      <c r="CC11" s="7" t="s">
        <v>8</v>
      </c>
      <c r="CD11" s="48">
        <f t="shared" si="11"/>
        <v>331359946</v>
      </c>
      <c r="CE11" s="48">
        <v>53023146</v>
      </c>
      <c r="CF11" s="49">
        <v>384383092</v>
      </c>
      <c r="CG11" s="11">
        <f t="shared" si="12"/>
        <v>6.1332023633857397E-2</v>
      </c>
      <c r="CI11" s="7" t="s">
        <v>8</v>
      </c>
      <c r="CJ11" s="25">
        <f t="shared" si="26"/>
        <v>313248</v>
      </c>
      <c r="CK11" s="25">
        <v>64083</v>
      </c>
      <c r="CL11" s="20">
        <v>377331</v>
      </c>
      <c r="CM11" s="11">
        <f t="shared" si="13"/>
        <v>6.0585805203978202E-2</v>
      </c>
      <c r="CO11" s="4" t="s">
        <v>8</v>
      </c>
      <c r="CP11" s="26">
        <v>326143</v>
      </c>
      <c r="CQ11" s="26">
        <v>37132</v>
      </c>
      <c r="CR11" s="20">
        <v>363275</v>
      </c>
      <c r="CS11" s="11">
        <f t="shared" si="14"/>
        <v>5.7078979773041626E-2</v>
      </c>
      <c r="CU11" s="4" t="s">
        <v>8</v>
      </c>
      <c r="CV11" s="26">
        <v>341983</v>
      </c>
      <c r="CW11" s="26">
        <v>64716</v>
      </c>
      <c r="CX11" s="20">
        <v>406699</v>
      </c>
      <c r="CY11" s="11">
        <f t="shared" si="15"/>
        <v>5.9894281252867151E-2</v>
      </c>
      <c r="DA11" s="4" t="s">
        <v>8</v>
      </c>
      <c r="DB11" s="25">
        <f t="shared" si="27"/>
        <v>339778</v>
      </c>
      <c r="DC11" s="26">
        <v>31285</v>
      </c>
      <c r="DD11" s="20">
        <v>371063</v>
      </c>
      <c r="DE11" s="11">
        <f t="shared" si="16"/>
        <v>5.2985572807451566E-2</v>
      </c>
      <c r="DG11" s="4" t="s">
        <v>8</v>
      </c>
      <c r="DH11" s="17">
        <f t="shared" si="28"/>
        <v>344814</v>
      </c>
      <c r="DI11" s="18">
        <v>132309</v>
      </c>
      <c r="DJ11" s="20">
        <v>477123</v>
      </c>
      <c r="DK11" s="11">
        <f t="shared" si="17"/>
        <v>6.162287533380139E-2</v>
      </c>
      <c r="DM11" s="4" t="s">
        <v>8</v>
      </c>
      <c r="DN11" s="17">
        <f t="shared" si="29"/>
        <v>375017</v>
      </c>
      <c r="DO11" s="26">
        <v>172987</v>
      </c>
      <c r="DP11" s="20">
        <v>548004</v>
      </c>
      <c r="DQ11" s="11">
        <f t="shared" si="18"/>
        <v>5.5536615590919464E-2</v>
      </c>
      <c r="DS11" s="4" t="s">
        <v>39</v>
      </c>
      <c r="DT11" s="25">
        <f t="shared" si="30"/>
        <v>161011</v>
      </c>
      <c r="DU11" s="26">
        <v>315329</v>
      </c>
      <c r="DV11" s="20">
        <v>476340</v>
      </c>
      <c r="DW11" s="11">
        <f t="shared" si="19"/>
        <v>5.2869432568720329E-2</v>
      </c>
    </row>
    <row r="12" spans="2:127" x14ac:dyDescent="0.2">
      <c r="B12" s="7" t="s">
        <v>89</v>
      </c>
      <c r="C12" s="48">
        <f>E12-D12</f>
        <v>286687499</v>
      </c>
      <c r="D12" s="95">
        <v>3402833</v>
      </c>
      <c r="E12" s="96">
        <v>290090332</v>
      </c>
      <c r="F12" s="11">
        <f t="shared" si="20"/>
        <v>6.0387885598323643E-2</v>
      </c>
      <c r="H12" s="7" t="s">
        <v>89</v>
      </c>
      <c r="I12" s="48">
        <f>K12-J12</f>
        <v>299553554</v>
      </c>
      <c r="J12" s="48">
        <v>3701049</v>
      </c>
      <c r="K12" s="49">
        <v>303254603</v>
      </c>
      <c r="L12" s="11">
        <f t="shared" si="0"/>
        <v>6.3523965140633284E-2</v>
      </c>
      <c r="O12" s="7" t="s">
        <v>88</v>
      </c>
      <c r="P12" s="48">
        <v>325535612</v>
      </c>
      <c r="Q12" s="48">
        <v>2825556</v>
      </c>
      <c r="R12" s="49">
        <v>328361168</v>
      </c>
      <c r="S12" s="11">
        <f t="shared" si="21"/>
        <v>6.7346442177191573E-2</v>
      </c>
      <c r="U12" s="7" t="s">
        <v>88</v>
      </c>
      <c r="V12" s="48">
        <v>327634569</v>
      </c>
      <c r="W12" s="48">
        <v>1136359</v>
      </c>
      <c r="X12" s="49">
        <v>328770928</v>
      </c>
      <c r="Y12" s="11">
        <f t="shared" si="1"/>
        <v>6.7301280805305425E-2</v>
      </c>
      <c r="AA12" s="7" t="s">
        <v>88</v>
      </c>
      <c r="AB12" s="48">
        <v>328243600</v>
      </c>
      <c r="AC12" s="48">
        <v>3577420</v>
      </c>
      <c r="AD12" s="49">
        <v>331821020</v>
      </c>
      <c r="AE12" s="11">
        <f t="shared" si="22"/>
        <v>6.6171617449624118E-2</v>
      </c>
      <c r="AG12" s="7" t="s">
        <v>88</v>
      </c>
      <c r="AH12" s="48">
        <v>326316653</v>
      </c>
      <c r="AI12" s="48">
        <v>3423254</v>
      </c>
      <c r="AJ12" s="49">
        <v>329739907</v>
      </c>
      <c r="AK12" s="11">
        <f t="shared" si="23"/>
        <v>6.2653946217866283E-2</v>
      </c>
      <c r="AM12" s="7" t="s">
        <v>88</v>
      </c>
      <c r="AN12" s="48">
        <v>321162243</v>
      </c>
      <c r="AO12" s="48">
        <v>5838436</v>
      </c>
      <c r="AP12" s="49">
        <v>327000679</v>
      </c>
      <c r="AQ12" s="11">
        <f t="shared" si="24"/>
        <v>5.8065571860552688E-2</v>
      </c>
      <c r="AS12" s="7" t="s">
        <v>88</v>
      </c>
      <c r="AT12" s="48">
        <v>317491323</v>
      </c>
      <c r="AU12" s="48">
        <v>12484367</v>
      </c>
      <c r="AV12" s="49">
        <v>329975690</v>
      </c>
      <c r="AW12" s="11">
        <f t="shared" si="25"/>
        <v>5.6875845178182852E-2</v>
      </c>
      <c r="AY12" s="7" t="s">
        <v>88</v>
      </c>
      <c r="AZ12" s="48">
        <v>314822348</v>
      </c>
      <c r="BA12" s="48">
        <v>15397128</v>
      </c>
      <c r="BB12" s="49">
        <v>330219476</v>
      </c>
      <c r="BC12" s="11">
        <f t="shared" si="2"/>
        <v>6.0139591085615958E-2</v>
      </c>
      <c r="BE12" s="7" t="s">
        <v>89</v>
      </c>
      <c r="BF12" s="48">
        <f t="shared" si="3"/>
        <v>304452280</v>
      </c>
      <c r="BG12" s="48">
        <v>22720711</v>
      </c>
      <c r="BH12" s="49">
        <v>327172991</v>
      </c>
      <c r="BI12" s="11">
        <f t="shared" si="4"/>
        <v>5.9648405376128845E-2</v>
      </c>
      <c r="BK12" s="7" t="s">
        <v>89</v>
      </c>
      <c r="BL12" s="48">
        <f t="shared" si="5"/>
        <v>257381854</v>
      </c>
      <c r="BM12" s="48">
        <v>33523163</v>
      </c>
      <c r="BN12" s="49">
        <v>290905017</v>
      </c>
      <c r="BO12" s="11">
        <f t="shared" si="6"/>
        <v>5.1816338580439533E-2</v>
      </c>
      <c r="BQ12" s="7" t="s">
        <v>71</v>
      </c>
      <c r="BR12" s="48">
        <f t="shared" si="7"/>
        <v>168675118</v>
      </c>
      <c r="BS12" s="48">
        <v>149066793</v>
      </c>
      <c r="BT12" s="49">
        <v>317741911</v>
      </c>
      <c r="BU12" s="11">
        <f t="shared" si="8"/>
        <v>5.4052464105408801E-2</v>
      </c>
      <c r="BW12" s="7" t="s">
        <v>71</v>
      </c>
      <c r="BX12" s="48">
        <f t="shared" si="9"/>
        <v>165063077</v>
      </c>
      <c r="BY12" s="48">
        <v>184313771</v>
      </c>
      <c r="BZ12" s="49">
        <v>349376848</v>
      </c>
      <c r="CA12" s="11">
        <f t="shared" si="10"/>
        <v>5.346212632552759E-2</v>
      </c>
      <c r="CC12" s="7" t="s">
        <v>45</v>
      </c>
      <c r="CD12" s="48">
        <f t="shared" si="11"/>
        <v>235009646</v>
      </c>
      <c r="CE12" s="48">
        <v>23257724</v>
      </c>
      <c r="CF12" s="49">
        <v>258267370</v>
      </c>
      <c r="CG12" s="11">
        <f t="shared" si="12"/>
        <v>4.1209045794069921E-2</v>
      </c>
      <c r="CI12" s="7" t="s">
        <v>62</v>
      </c>
      <c r="CJ12" s="25">
        <f t="shared" si="26"/>
        <v>245992</v>
      </c>
      <c r="CK12" s="25">
        <v>18394</v>
      </c>
      <c r="CL12" s="20">
        <v>264386</v>
      </c>
      <c r="CM12" s="11">
        <f t="shared" si="13"/>
        <v>4.24508950885535E-2</v>
      </c>
      <c r="CO12" s="7" t="s">
        <v>9</v>
      </c>
      <c r="CP12" s="25">
        <v>253755</v>
      </c>
      <c r="CQ12" s="25">
        <v>25922</v>
      </c>
      <c r="CR12" s="20">
        <v>279677</v>
      </c>
      <c r="CS12" s="11">
        <f t="shared" si="14"/>
        <v>4.394378315596989E-2</v>
      </c>
      <c r="CU12" s="7" t="s">
        <v>9</v>
      </c>
      <c r="CV12" s="25">
        <v>267659</v>
      </c>
      <c r="CW12" s="25">
        <v>59547</v>
      </c>
      <c r="CX12" s="20">
        <v>327206</v>
      </c>
      <c r="CY12" s="11">
        <f t="shared" si="15"/>
        <v>4.818740196466096E-2</v>
      </c>
      <c r="DA12" s="7" t="s">
        <v>9</v>
      </c>
      <c r="DB12" s="25">
        <f t="shared" si="27"/>
        <v>263382</v>
      </c>
      <c r="DC12" s="25">
        <v>56760</v>
      </c>
      <c r="DD12" s="20">
        <v>320142</v>
      </c>
      <c r="DE12" s="11">
        <f t="shared" si="16"/>
        <v>4.5714359151203858E-2</v>
      </c>
      <c r="DG12" s="7" t="s">
        <v>9</v>
      </c>
      <c r="DH12" s="17">
        <f t="shared" si="28"/>
        <v>267078</v>
      </c>
      <c r="DI12" s="17">
        <v>71724</v>
      </c>
      <c r="DJ12" s="20">
        <v>338802</v>
      </c>
      <c r="DK12" s="11">
        <f t="shared" si="17"/>
        <v>4.3758010845929833E-2</v>
      </c>
      <c r="DM12" s="7" t="s">
        <v>9</v>
      </c>
      <c r="DN12" s="17">
        <f t="shared" si="29"/>
        <v>274179</v>
      </c>
      <c r="DO12" s="25">
        <v>51205</v>
      </c>
      <c r="DP12" s="20">
        <v>325384</v>
      </c>
      <c r="DQ12" s="11">
        <f t="shared" si="18"/>
        <v>3.2975536907460051E-2</v>
      </c>
      <c r="DS12" s="7" t="s">
        <v>45</v>
      </c>
      <c r="DT12" s="25">
        <f t="shared" si="30"/>
        <v>276568</v>
      </c>
      <c r="DU12" s="25">
        <v>92143</v>
      </c>
      <c r="DV12" s="20">
        <v>368711</v>
      </c>
      <c r="DW12" s="11">
        <f t="shared" si="19"/>
        <v>4.0923586832609986E-2</v>
      </c>
    </row>
    <row r="13" spans="2:127" x14ac:dyDescent="0.2">
      <c r="B13" s="7" t="s">
        <v>85</v>
      </c>
      <c r="C13" s="48">
        <f>E13-D13</f>
        <v>258947613</v>
      </c>
      <c r="D13" s="95">
        <v>26311970</v>
      </c>
      <c r="E13" s="96">
        <v>285259583</v>
      </c>
      <c r="F13" s="11">
        <f t="shared" si="20"/>
        <v>5.938227222281061E-2</v>
      </c>
      <c r="H13" s="7" t="s">
        <v>85</v>
      </c>
      <c r="I13" s="48">
        <f>K13-J13</f>
        <v>271901294</v>
      </c>
      <c r="J13" s="48">
        <v>25388780</v>
      </c>
      <c r="K13" s="49">
        <v>297290074</v>
      </c>
      <c r="L13" s="11">
        <f t="shared" si="0"/>
        <v>6.2274551187710379E-2</v>
      </c>
      <c r="O13" s="7" t="s">
        <v>89</v>
      </c>
      <c r="P13" s="48">
        <v>312103079</v>
      </c>
      <c r="Q13" s="48">
        <v>4317990</v>
      </c>
      <c r="R13" s="49">
        <v>316421069</v>
      </c>
      <c r="S13" s="11">
        <f t="shared" si="21"/>
        <v>6.4897543631144722E-2</v>
      </c>
      <c r="U13" s="7" t="s">
        <v>90</v>
      </c>
      <c r="V13" s="48">
        <v>312736362</v>
      </c>
      <c r="W13" s="48">
        <v>2746427</v>
      </c>
      <c r="X13" s="49">
        <v>315482789</v>
      </c>
      <c r="Y13" s="11">
        <f t="shared" si="1"/>
        <v>6.4581123096534618E-2</v>
      </c>
      <c r="AA13" s="7" t="s">
        <v>90</v>
      </c>
      <c r="AB13" s="48">
        <v>303824085</v>
      </c>
      <c r="AC13" s="48">
        <v>2548265</v>
      </c>
      <c r="AD13" s="49">
        <v>306372350</v>
      </c>
      <c r="AE13" s="11">
        <f t="shared" si="22"/>
        <v>6.1096653675955633E-2</v>
      </c>
      <c r="AG13" s="7" t="s">
        <v>90</v>
      </c>
      <c r="AH13" s="48">
        <v>291899221</v>
      </c>
      <c r="AI13" s="48">
        <v>10295076</v>
      </c>
      <c r="AJ13" s="49">
        <v>302194297</v>
      </c>
      <c r="AK13" s="11">
        <f t="shared" si="23"/>
        <v>5.7419999307466017E-2</v>
      </c>
      <c r="AM13" s="7" t="s">
        <v>90</v>
      </c>
      <c r="AN13" s="48">
        <v>259025948</v>
      </c>
      <c r="AO13" s="48">
        <v>13959950</v>
      </c>
      <c r="AP13" s="49">
        <v>272985898</v>
      </c>
      <c r="AQ13" s="11">
        <f t="shared" si="24"/>
        <v>4.8474157074262551E-2</v>
      </c>
      <c r="AS13" s="7" t="s">
        <v>90</v>
      </c>
      <c r="AT13" s="48">
        <v>237799509</v>
      </c>
      <c r="AU13" s="48">
        <v>28040290</v>
      </c>
      <c r="AV13" s="49">
        <v>265839799</v>
      </c>
      <c r="AW13" s="11">
        <f t="shared" si="25"/>
        <v>4.5821142915477349E-2</v>
      </c>
      <c r="AY13" s="7" t="s">
        <v>90</v>
      </c>
      <c r="AZ13" s="48">
        <v>229783178</v>
      </c>
      <c r="BA13" s="48">
        <v>28898983</v>
      </c>
      <c r="BB13" s="49">
        <v>258682161</v>
      </c>
      <c r="BC13" s="11">
        <f t="shared" si="2"/>
        <v>4.7111210919865525E-2</v>
      </c>
      <c r="BE13" s="7" t="s">
        <v>90</v>
      </c>
      <c r="BF13" s="48">
        <f t="shared" si="3"/>
        <v>222335884</v>
      </c>
      <c r="BG13" s="48">
        <v>44156334</v>
      </c>
      <c r="BH13" s="49">
        <v>266492218</v>
      </c>
      <c r="BI13" s="11">
        <f t="shared" si="4"/>
        <v>4.8585415930154516E-2</v>
      </c>
      <c r="BK13" s="7" t="s">
        <v>71</v>
      </c>
      <c r="BL13" s="48">
        <f t="shared" si="5"/>
        <v>170234080</v>
      </c>
      <c r="BM13" s="48">
        <v>103688055</v>
      </c>
      <c r="BN13" s="49">
        <v>273922135</v>
      </c>
      <c r="BO13" s="11">
        <f t="shared" si="6"/>
        <v>4.8791327967495544E-2</v>
      </c>
      <c r="BQ13" s="7" t="s">
        <v>89</v>
      </c>
      <c r="BR13" s="48">
        <f t="shared" si="7"/>
        <v>226718303</v>
      </c>
      <c r="BS13" s="48">
        <v>38722721</v>
      </c>
      <c r="BT13" s="49">
        <v>265441024</v>
      </c>
      <c r="BU13" s="11">
        <f t="shared" si="8"/>
        <v>4.5155331812248574E-2</v>
      </c>
      <c r="BW13" s="7" t="s">
        <v>89</v>
      </c>
      <c r="BX13" s="48">
        <f t="shared" si="9"/>
        <v>226969226</v>
      </c>
      <c r="BY13" s="48">
        <v>31089593</v>
      </c>
      <c r="BZ13" s="49">
        <v>258058819</v>
      </c>
      <c r="CA13" s="11">
        <f t="shared" si="10"/>
        <v>3.948851579539827E-2</v>
      </c>
      <c r="CC13" s="7" t="s">
        <v>71</v>
      </c>
      <c r="CD13" s="48">
        <f t="shared" si="11"/>
        <v>160082392</v>
      </c>
      <c r="CE13" s="48">
        <v>65425654</v>
      </c>
      <c r="CF13" s="49">
        <v>225508046</v>
      </c>
      <c r="CG13" s="11">
        <f t="shared" si="12"/>
        <v>3.5981980203481478E-2</v>
      </c>
      <c r="CI13" s="7" t="s">
        <v>10</v>
      </c>
      <c r="CJ13" s="25">
        <f t="shared" si="26"/>
        <v>226655</v>
      </c>
      <c r="CK13" s="25">
        <v>3072</v>
      </c>
      <c r="CL13" s="20">
        <v>229727</v>
      </c>
      <c r="CM13" s="11">
        <f t="shared" si="13"/>
        <v>3.6885904609200673E-2</v>
      </c>
      <c r="CO13" s="7" t="s">
        <v>10</v>
      </c>
      <c r="CP13" s="25">
        <v>234813</v>
      </c>
      <c r="CQ13" s="25">
        <v>3922</v>
      </c>
      <c r="CR13" s="20">
        <v>238735</v>
      </c>
      <c r="CS13" s="11">
        <f t="shared" si="14"/>
        <v>3.7510839546120965E-2</v>
      </c>
      <c r="CU13" s="7" t="s">
        <v>10</v>
      </c>
      <c r="CV13" s="25">
        <v>194270</v>
      </c>
      <c r="CW13" s="25">
        <v>43316</v>
      </c>
      <c r="CX13" s="20">
        <v>237586</v>
      </c>
      <c r="CY13" s="11">
        <f t="shared" si="15"/>
        <v>3.4989126370469796E-2</v>
      </c>
      <c r="DA13" s="7" t="s">
        <v>39</v>
      </c>
      <c r="DB13" s="25">
        <f t="shared" si="27"/>
        <v>195274</v>
      </c>
      <c r="DC13" s="25">
        <v>44039</v>
      </c>
      <c r="DD13" s="20">
        <v>239313</v>
      </c>
      <c r="DE13" s="11">
        <f t="shared" si="16"/>
        <v>3.4172462318446346E-2</v>
      </c>
      <c r="DG13" s="7" t="s">
        <v>39</v>
      </c>
      <c r="DH13" s="17">
        <f t="shared" si="28"/>
        <v>189416</v>
      </c>
      <c r="DI13" s="17">
        <v>110863</v>
      </c>
      <c r="DJ13" s="20">
        <v>300279</v>
      </c>
      <c r="DK13" s="11">
        <f t="shared" si="17"/>
        <v>3.8782568399256687E-2</v>
      </c>
      <c r="DM13" s="7" t="s">
        <v>39</v>
      </c>
      <c r="DN13" s="17">
        <f t="shared" si="29"/>
        <v>180219</v>
      </c>
      <c r="DO13" s="25">
        <v>127664</v>
      </c>
      <c r="DP13" s="20">
        <v>307883</v>
      </c>
      <c r="DQ13" s="11">
        <f t="shared" si="18"/>
        <v>3.1201925201237688E-2</v>
      </c>
      <c r="DS13" s="7" t="s">
        <v>11</v>
      </c>
      <c r="DT13" s="25">
        <f t="shared" si="30"/>
        <v>205655</v>
      </c>
      <c r="DU13" s="25">
        <v>71225</v>
      </c>
      <c r="DV13" s="20">
        <v>276880</v>
      </c>
      <c r="DW13" s="11">
        <f t="shared" si="19"/>
        <v>3.0731176238878291E-2</v>
      </c>
    </row>
    <row r="14" spans="2:127" x14ac:dyDescent="0.2">
      <c r="B14" s="7" t="s">
        <v>91</v>
      </c>
      <c r="C14" s="48">
        <f>E14-D14</f>
        <v>276436210</v>
      </c>
      <c r="D14" s="95">
        <v>2395898</v>
      </c>
      <c r="E14" s="96">
        <v>278832108</v>
      </c>
      <c r="F14" s="11">
        <f t="shared" si="20"/>
        <v>5.8044269600282382E-2</v>
      </c>
      <c r="H14" s="7" t="s">
        <v>91</v>
      </c>
      <c r="I14" s="48">
        <f>K14-J14</f>
        <v>266188228</v>
      </c>
      <c r="J14" s="48">
        <v>636024</v>
      </c>
      <c r="K14" s="49">
        <v>266824252</v>
      </c>
      <c r="L14" s="11">
        <f t="shared" si="0"/>
        <v>5.5892752542072877E-2</v>
      </c>
      <c r="O14" s="7" t="s">
        <v>91</v>
      </c>
      <c r="P14" s="48">
        <v>264053586</v>
      </c>
      <c r="Q14" s="48">
        <v>643600</v>
      </c>
      <c r="R14" s="49">
        <v>264697186</v>
      </c>
      <c r="S14" s="11">
        <f t="shared" si="21"/>
        <v>5.4289043494370567E-2</v>
      </c>
      <c r="U14" s="7" t="s">
        <v>91</v>
      </c>
      <c r="V14" s="48">
        <v>255363516</v>
      </c>
      <c r="W14" s="48">
        <v>269657</v>
      </c>
      <c r="X14" s="49">
        <v>255633173</v>
      </c>
      <c r="Y14" s="11">
        <f t="shared" si="1"/>
        <v>5.2329565950016782E-2</v>
      </c>
      <c r="AA14" s="7" t="s">
        <v>91</v>
      </c>
      <c r="AB14" s="48">
        <v>256824834</v>
      </c>
      <c r="AC14" s="48">
        <v>590150</v>
      </c>
      <c r="AD14" s="49">
        <v>257414984</v>
      </c>
      <c r="AE14" s="11">
        <f t="shared" si="22"/>
        <v>5.1333594981562987E-2</v>
      </c>
      <c r="AG14" s="7" t="s">
        <v>91</v>
      </c>
      <c r="AH14" s="48">
        <v>259150277</v>
      </c>
      <c r="AI14" s="48">
        <v>6005441</v>
      </c>
      <c r="AJ14" s="49">
        <v>265155718</v>
      </c>
      <c r="AK14" s="11">
        <f t="shared" si="23"/>
        <v>5.0382291443212296E-2</v>
      </c>
      <c r="AM14" s="7" t="s">
        <v>91</v>
      </c>
      <c r="AN14" s="48">
        <v>233283371</v>
      </c>
      <c r="AO14" s="48">
        <v>12752159</v>
      </c>
      <c r="AP14" s="49">
        <v>246035530</v>
      </c>
      <c r="AQ14" s="11">
        <f t="shared" si="24"/>
        <v>4.3688575177130339E-2</v>
      </c>
      <c r="AS14" s="7" t="s">
        <v>71</v>
      </c>
      <c r="AT14" s="48">
        <v>182080589</v>
      </c>
      <c r="AU14" s="48">
        <v>72152555</v>
      </c>
      <c r="AV14" s="49">
        <v>254233144</v>
      </c>
      <c r="AW14" s="11">
        <f t="shared" si="25"/>
        <v>4.3820576410664273E-2</v>
      </c>
      <c r="AY14" s="7" t="s">
        <v>71</v>
      </c>
      <c r="AZ14" s="48">
        <v>179888618</v>
      </c>
      <c r="BA14" s="48">
        <v>67198474</v>
      </c>
      <c r="BB14" s="49">
        <v>247087092</v>
      </c>
      <c r="BC14" s="11">
        <f t="shared" si="2"/>
        <v>4.4999516247230587E-2</v>
      </c>
      <c r="BE14" s="7" t="s">
        <v>71</v>
      </c>
      <c r="BF14" s="48">
        <f t="shared" si="3"/>
        <v>174080743</v>
      </c>
      <c r="BG14" s="48">
        <v>70243827</v>
      </c>
      <c r="BH14" s="49">
        <v>244324570</v>
      </c>
      <c r="BI14" s="11">
        <f t="shared" si="4"/>
        <v>4.4543930567631632E-2</v>
      </c>
      <c r="BK14" s="7" t="s">
        <v>90</v>
      </c>
      <c r="BL14" s="48">
        <f t="shared" si="5"/>
        <v>211303930</v>
      </c>
      <c r="BM14" s="48">
        <v>58539234</v>
      </c>
      <c r="BN14" s="49">
        <v>269843164</v>
      </c>
      <c r="BO14" s="11">
        <f t="shared" si="6"/>
        <v>4.8064776928343843E-2</v>
      </c>
      <c r="BQ14" s="7" t="s">
        <v>90</v>
      </c>
      <c r="BR14" s="48">
        <f t="shared" si="7"/>
        <v>204532841</v>
      </c>
      <c r="BS14" s="48">
        <v>42416505</v>
      </c>
      <c r="BT14" s="49">
        <v>246949346</v>
      </c>
      <c r="BU14" s="11">
        <f t="shared" si="8"/>
        <v>4.2009631711817763E-2</v>
      </c>
      <c r="BW14" s="7" t="s">
        <v>90</v>
      </c>
      <c r="BX14" s="48">
        <f t="shared" si="9"/>
        <v>202336368</v>
      </c>
      <c r="BY14" s="48">
        <v>47770517</v>
      </c>
      <c r="BZ14" s="49">
        <v>250106885</v>
      </c>
      <c r="CA14" s="11">
        <f t="shared" si="10"/>
        <v>3.8271699905982899E-2</v>
      </c>
      <c r="CC14" s="7" t="s">
        <v>73</v>
      </c>
      <c r="CD14" s="48">
        <f t="shared" si="11"/>
        <v>196050507</v>
      </c>
      <c r="CE14" s="48">
        <v>25104604</v>
      </c>
      <c r="CF14" s="49">
        <v>221155111</v>
      </c>
      <c r="CG14" s="11">
        <f t="shared" si="12"/>
        <v>3.5287427508909147E-2</v>
      </c>
      <c r="CI14" s="7" t="s">
        <v>61</v>
      </c>
      <c r="CJ14" s="25">
        <f t="shared" si="26"/>
        <v>142437</v>
      </c>
      <c r="CK14" s="25">
        <v>72233</v>
      </c>
      <c r="CL14" s="20">
        <v>214670</v>
      </c>
      <c r="CM14" s="11">
        <f t="shared" si="13"/>
        <v>3.4468291243332776E-2</v>
      </c>
      <c r="CO14" s="7" t="s">
        <v>12</v>
      </c>
      <c r="CP14" s="25">
        <v>155988</v>
      </c>
      <c r="CQ14" s="25">
        <v>40818</v>
      </c>
      <c r="CR14" s="20">
        <v>196806</v>
      </c>
      <c r="CS14" s="11">
        <f t="shared" si="14"/>
        <v>3.0922815203945304E-2</v>
      </c>
      <c r="CU14" s="7" t="s">
        <v>11</v>
      </c>
      <c r="CV14" s="25">
        <v>180126</v>
      </c>
      <c r="CW14" s="25">
        <v>45472</v>
      </c>
      <c r="CX14" s="20">
        <v>225598</v>
      </c>
      <c r="CY14" s="11">
        <f t="shared" si="15"/>
        <v>3.3223661877910503E-2</v>
      </c>
      <c r="DA14" s="7" t="s">
        <v>52</v>
      </c>
      <c r="DB14" s="25">
        <f t="shared" si="27"/>
        <v>142757</v>
      </c>
      <c r="DC14" s="25">
        <v>87772</v>
      </c>
      <c r="DD14" s="20">
        <v>230529</v>
      </c>
      <c r="DE14" s="11">
        <f t="shared" si="16"/>
        <v>3.2918159756507658E-2</v>
      </c>
      <c r="DG14" s="7" t="s">
        <v>11</v>
      </c>
      <c r="DH14" s="17">
        <f t="shared" si="28"/>
        <v>193798</v>
      </c>
      <c r="DI14" s="17">
        <v>77108</v>
      </c>
      <c r="DJ14" s="20">
        <v>270906</v>
      </c>
      <c r="DK14" s="11">
        <f t="shared" si="17"/>
        <v>3.4988895243320488E-2</v>
      </c>
      <c r="DM14" s="7" t="s">
        <v>32</v>
      </c>
      <c r="DN14" s="17">
        <f t="shared" si="29"/>
        <v>84043</v>
      </c>
      <c r="DO14" s="25">
        <v>223123</v>
      </c>
      <c r="DP14" s="20">
        <v>307166</v>
      </c>
      <c r="DQ14" s="11">
        <f t="shared" si="18"/>
        <v>3.1129261948088641E-2</v>
      </c>
      <c r="DS14" s="7" t="s">
        <v>47</v>
      </c>
      <c r="DT14" s="25">
        <f t="shared" si="30"/>
        <v>202365</v>
      </c>
      <c r="DU14" s="25">
        <v>64723</v>
      </c>
      <c r="DV14" s="20">
        <v>267088</v>
      </c>
      <c r="DW14" s="11">
        <f t="shared" si="19"/>
        <v>2.9644352785645495E-2</v>
      </c>
    </row>
    <row r="15" spans="2:127" x14ac:dyDescent="0.2">
      <c r="B15" s="7" t="s">
        <v>149</v>
      </c>
      <c r="C15" s="48">
        <f>E15-D15</f>
        <v>140862642</v>
      </c>
      <c r="D15" s="95">
        <v>823039</v>
      </c>
      <c r="E15" s="96">
        <v>141685681</v>
      </c>
      <c r="F15" s="11">
        <f t="shared" si="20"/>
        <v>2.9494601340759534E-2</v>
      </c>
      <c r="H15" s="7" t="s">
        <v>149</v>
      </c>
      <c r="I15" s="48">
        <f>K15-J15</f>
        <v>149879898</v>
      </c>
      <c r="J15" s="48">
        <v>1450696</v>
      </c>
      <c r="K15" s="49">
        <v>151330594</v>
      </c>
      <c r="L15" s="11">
        <f t="shared" si="0"/>
        <v>3.1699830053255051E-2</v>
      </c>
      <c r="O15" s="7" t="s">
        <v>149</v>
      </c>
      <c r="P15" s="48">
        <v>158921763</v>
      </c>
      <c r="Q15" s="48">
        <v>2869150</v>
      </c>
      <c r="R15" s="49">
        <v>161790913</v>
      </c>
      <c r="S15" s="11">
        <f t="shared" si="21"/>
        <v>3.3183102720445709E-2</v>
      </c>
      <c r="U15" s="7" t="s">
        <v>71</v>
      </c>
      <c r="V15" s="48">
        <v>164087656</v>
      </c>
      <c r="W15" s="48">
        <v>3205763</v>
      </c>
      <c r="X15" s="49">
        <v>167293419</v>
      </c>
      <c r="Y15" s="11">
        <f t="shared" si="1"/>
        <v>3.4245915347474447E-2</v>
      </c>
      <c r="AA15" s="7" t="s">
        <v>71</v>
      </c>
      <c r="AB15" s="48">
        <v>172601958</v>
      </c>
      <c r="AC15" s="48">
        <v>4537908</v>
      </c>
      <c r="AD15" s="49">
        <v>177139866</v>
      </c>
      <c r="AE15" s="11">
        <f t="shared" si="22"/>
        <v>3.532516248678181E-2</v>
      </c>
      <c r="AG15" s="7" t="s">
        <v>71</v>
      </c>
      <c r="AH15" s="48">
        <v>179534559</v>
      </c>
      <c r="AI15" s="48">
        <v>12485540</v>
      </c>
      <c r="AJ15" s="49">
        <v>192020099</v>
      </c>
      <c r="AK15" s="11">
        <f t="shared" si="23"/>
        <v>3.6485777729946892E-2</v>
      </c>
      <c r="AM15" s="7" t="s">
        <v>71</v>
      </c>
      <c r="AN15" s="48">
        <v>186063941</v>
      </c>
      <c r="AO15" s="48">
        <v>50647885</v>
      </c>
      <c r="AP15" s="49">
        <v>236711826</v>
      </c>
      <c r="AQ15" s="11">
        <f t="shared" si="24"/>
        <v>4.2032963310286109E-2</v>
      </c>
      <c r="AS15" s="7" t="s">
        <v>91</v>
      </c>
      <c r="AT15" s="48">
        <v>205979533</v>
      </c>
      <c r="AU15" s="48">
        <v>13042564</v>
      </c>
      <c r="AV15" s="49">
        <v>219022097</v>
      </c>
      <c r="AW15" s="11">
        <f t="shared" si="25"/>
        <v>3.7751468538706437E-2</v>
      </c>
      <c r="AY15" s="7" t="s">
        <v>91</v>
      </c>
      <c r="AZ15" s="48">
        <v>177876585</v>
      </c>
      <c r="BA15" s="48">
        <v>22357451</v>
      </c>
      <c r="BB15" s="49">
        <v>200234036</v>
      </c>
      <c r="BC15" s="11">
        <f t="shared" si="2"/>
        <v>3.6466634834289739E-2</v>
      </c>
      <c r="BE15" s="7" t="s">
        <v>91</v>
      </c>
      <c r="BF15" s="48">
        <f t="shared" si="3"/>
        <v>154212367</v>
      </c>
      <c r="BG15" s="48">
        <v>20911379</v>
      </c>
      <c r="BH15" s="49">
        <v>175123746</v>
      </c>
      <c r="BI15" s="11">
        <f t="shared" si="4"/>
        <v>3.1927611629757734E-2</v>
      </c>
      <c r="BK15" s="7" t="s">
        <v>74</v>
      </c>
      <c r="BL15" s="48">
        <f t="shared" si="5"/>
        <v>149970926</v>
      </c>
      <c r="BM15" s="48">
        <v>39587791</v>
      </c>
      <c r="BN15" s="49">
        <v>189558717</v>
      </c>
      <c r="BO15" s="11">
        <f t="shared" si="6"/>
        <v>3.3764418236024163E-2</v>
      </c>
      <c r="BQ15" s="7" t="s">
        <v>74</v>
      </c>
      <c r="BR15" s="48">
        <f t="shared" si="7"/>
        <v>146832794</v>
      </c>
      <c r="BS15" s="48">
        <v>97868798</v>
      </c>
      <c r="BT15" s="49">
        <v>244701592</v>
      </c>
      <c r="BU15" s="11">
        <f t="shared" si="8"/>
        <v>4.1627256462608703E-2</v>
      </c>
      <c r="BW15" s="7" t="s">
        <v>74</v>
      </c>
      <c r="BX15" s="48">
        <f t="shared" si="9"/>
        <v>143447523</v>
      </c>
      <c r="BY15" s="48">
        <v>96918326</v>
      </c>
      <c r="BZ15" s="49">
        <v>240365849</v>
      </c>
      <c r="CA15" s="11">
        <f t="shared" si="10"/>
        <v>3.6781113165176564E-2</v>
      </c>
      <c r="CC15" s="7" t="s">
        <v>74</v>
      </c>
      <c r="CD15" s="48">
        <f t="shared" si="11"/>
        <v>141090323</v>
      </c>
      <c r="CE15" s="48">
        <v>77263913</v>
      </c>
      <c r="CF15" s="49">
        <v>218354236</v>
      </c>
      <c r="CG15" s="11">
        <f t="shared" si="12"/>
        <v>3.4840520932447452E-2</v>
      </c>
      <c r="CI15" s="7" t="s">
        <v>33</v>
      </c>
      <c r="CJ15" s="25">
        <f t="shared" si="26"/>
        <v>82014</v>
      </c>
      <c r="CK15" s="25">
        <v>117274</v>
      </c>
      <c r="CL15" s="20">
        <v>199288</v>
      </c>
      <c r="CM15" s="11">
        <f t="shared" si="13"/>
        <v>3.1998494551177634E-2</v>
      </c>
      <c r="CO15" s="7" t="s">
        <v>11</v>
      </c>
      <c r="CP15" s="25">
        <v>171637</v>
      </c>
      <c r="CQ15" s="25">
        <v>17451</v>
      </c>
      <c r="CR15" s="20">
        <v>189088</v>
      </c>
      <c r="CS15" s="11">
        <f t="shared" si="14"/>
        <v>2.9710137299084425E-2</v>
      </c>
      <c r="CU15" s="7" t="s">
        <v>32</v>
      </c>
      <c r="CV15" s="25">
        <v>79956</v>
      </c>
      <c r="CW15" s="25">
        <v>128675</v>
      </c>
      <c r="CX15" s="20">
        <v>208631</v>
      </c>
      <c r="CY15" s="11">
        <f t="shared" si="15"/>
        <v>3.0724943489083882E-2</v>
      </c>
      <c r="DA15" s="7" t="s">
        <v>11</v>
      </c>
      <c r="DB15" s="25">
        <f t="shared" si="27"/>
        <v>187452</v>
      </c>
      <c r="DC15" s="25">
        <v>40386</v>
      </c>
      <c r="DD15" s="20">
        <v>227838</v>
      </c>
      <c r="DE15" s="11">
        <f t="shared" si="16"/>
        <v>3.2533901082307179E-2</v>
      </c>
      <c r="DG15" s="7" t="s">
        <v>32</v>
      </c>
      <c r="DH15" s="17">
        <f t="shared" si="28"/>
        <v>83964</v>
      </c>
      <c r="DI15" s="17">
        <v>139901</v>
      </c>
      <c r="DJ15" s="20">
        <v>223865</v>
      </c>
      <c r="DK15" s="11">
        <f t="shared" si="17"/>
        <v>2.8913309537795178E-2</v>
      </c>
      <c r="DM15" s="7" t="s">
        <v>11</v>
      </c>
      <c r="DN15" s="17">
        <f t="shared" si="29"/>
        <v>200829</v>
      </c>
      <c r="DO15" s="25">
        <v>99632</v>
      </c>
      <c r="DP15" s="20">
        <v>300461</v>
      </c>
      <c r="DQ15" s="11">
        <f t="shared" si="18"/>
        <v>3.0449754120523306E-2</v>
      </c>
      <c r="DS15" s="7" t="s">
        <v>46</v>
      </c>
      <c r="DT15" s="25">
        <f t="shared" si="30"/>
        <v>95975</v>
      </c>
      <c r="DU15" s="25">
        <v>138531</v>
      </c>
      <c r="DV15" s="20">
        <v>234506</v>
      </c>
      <c r="DW15" s="11">
        <f t="shared" si="19"/>
        <v>2.6028045417055737E-2</v>
      </c>
    </row>
    <row r="16" spans="2:127" x14ac:dyDescent="0.2">
      <c r="B16" s="7" t="s">
        <v>78</v>
      </c>
      <c r="C16" s="48">
        <f>E16-D16</f>
        <v>70267213</v>
      </c>
      <c r="D16" s="95">
        <v>236131</v>
      </c>
      <c r="E16" s="96">
        <v>70503344</v>
      </c>
      <c r="F16" s="11">
        <f t="shared" si="20"/>
        <v>1.4676627940055781E-2</v>
      </c>
      <c r="H16" s="7" t="s">
        <v>78</v>
      </c>
      <c r="I16" s="48">
        <f>K16-J16</f>
        <v>70429927</v>
      </c>
      <c r="J16" s="48">
        <v>227844</v>
      </c>
      <c r="K16" s="49">
        <v>70657771</v>
      </c>
      <c r="L16" s="11">
        <f t="shared" si="0"/>
        <v>1.4800968353047058E-2</v>
      </c>
      <c r="O16" s="7" t="s">
        <v>78</v>
      </c>
      <c r="P16" s="48">
        <v>69298521</v>
      </c>
      <c r="Q16" s="48">
        <v>275676</v>
      </c>
      <c r="R16" s="49">
        <v>69574197</v>
      </c>
      <c r="S16" s="11">
        <f t="shared" si="21"/>
        <v>1.4269575978865549E-2</v>
      </c>
      <c r="U16" s="7" t="s">
        <v>78</v>
      </c>
      <c r="V16" s="48">
        <v>70276423</v>
      </c>
      <c r="W16" s="48">
        <v>376688</v>
      </c>
      <c r="X16" s="49">
        <v>70653111</v>
      </c>
      <c r="Y16" s="11">
        <f t="shared" si="1"/>
        <v>1.4463094082270599E-2</v>
      </c>
      <c r="AA16" s="7" t="s">
        <v>78</v>
      </c>
      <c r="AB16" s="48">
        <v>71447816</v>
      </c>
      <c r="AC16" s="48">
        <v>131254</v>
      </c>
      <c r="AD16" s="49">
        <v>71579070</v>
      </c>
      <c r="AE16" s="11">
        <f t="shared" si="22"/>
        <v>1.4274270018939324E-2</v>
      </c>
      <c r="AG16" s="7" t="s">
        <v>78</v>
      </c>
      <c r="AH16" s="48">
        <v>69194898</v>
      </c>
      <c r="AI16" s="48">
        <v>655852</v>
      </c>
      <c r="AJ16" s="49">
        <v>69850750</v>
      </c>
      <c r="AK16" s="11">
        <f t="shared" si="23"/>
        <v>1.3272355092214007E-2</v>
      </c>
      <c r="AM16" s="7" t="s">
        <v>78</v>
      </c>
      <c r="AN16" s="48">
        <v>63902774</v>
      </c>
      <c r="AO16" s="48">
        <v>2096605</v>
      </c>
      <c r="AP16" s="49">
        <v>65999379</v>
      </c>
      <c r="AQ16" s="11">
        <f t="shared" si="24"/>
        <v>1.171952209945213E-2</v>
      </c>
      <c r="AS16" s="7" t="s">
        <v>74</v>
      </c>
      <c r="AT16" s="48">
        <v>146684376</v>
      </c>
      <c r="AU16" s="48">
        <v>61491168</v>
      </c>
      <c r="AV16" s="49">
        <v>208175544</v>
      </c>
      <c r="AW16" s="11">
        <f t="shared" si="25"/>
        <v>3.5881916060022459E-2</v>
      </c>
      <c r="AY16" s="7" t="s">
        <v>74</v>
      </c>
      <c r="AZ16" s="48">
        <v>148037333</v>
      </c>
      <c r="BA16" s="48">
        <v>46848424</v>
      </c>
      <c r="BB16" s="49">
        <v>194885757</v>
      </c>
      <c r="BC16" s="11">
        <f t="shared" si="2"/>
        <v>3.5492605937000272E-2</v>
      </c>
      <c r="BE16" s="7" t="s">
        <v>74</v>
      </c>
      <c r="BF16" s="48">
        <f t="shared" si="3"/>
        <v>150452179</v>
      </c>
      <c r="BG16" s="48">
        <v>22596712</v>
      </c>
      <c r="BH16" s="49">
        <v>173048891</v>
      </c>
      <c r="BI16" s="11">
        <f t="shared" si="4"/>
        <v>3.1549335318628226E-2</v>
      </c>
      <c r="BK16" s="7" t="s">
        <v>91</v>
      </c>
      <c r="BL16" s="48">
        <f t="shared" si="5"/>
        <v>145173177</v>
      </c>
      <c r="BM16" s="48">
        <v>15416015</v>
      </c>
      <c r="BN16" s="49">
        <v>160589192</v>
      </c>
      <c r="BO16" s="11">
        <f t="shared" si="6"/>
        <v>2.8604332887910325E-2</v>
      </c>
      <c r="BQ16" s="7" t="s">
        <v>91</v>
      </c>
      <c r="BR16" s="48">
        <f t="shared" si="7"/>
        <v>144212182</v>
      </c>
      <c r="BS16" s="48">
        <v>34416056</v>
      </c>
      <c r="BT16" s="49">
        <v>178628238</v>
      </c>
      <c r="BU16" s="11">
        <f t="shared" si="8"/>
        <v>3.0387229661709373E-2</v>
      </c>
      <c r="BW16" s="7" t="s">
        <v>91</v>
      </c>
      <c r="BX16" s="48">
        <f t="shared" si="9"/>
        <v>147326088</v>
      </c>
      <c r="BY16" s="48">
        <v>29645905</v>
      </c>
      <c r="BZ16" s="49">
        <v>176971993</v>
      </c>
      <c r="CA16" s="11">
        <f t="shared" si="10"/>
        <v>2.7080498035308809E-2</v>
      </c>
      <c r="CC16" s="7" t="s">
        <v>72</v>
      </c>
      <c r="CD16" s="48">
        <f t="shared" si="11"/>
        <v>154813496</v>
      </c>
      <c r="CE16" s="48">
        <v>23760324</v>
      </c>
      <c r="CF16" s="49">
        <v>178573820</v>
      </c>
      <c r="CG16" s="11">
        <f t="shared" si="12"/>
        <v>2.8493172505694386E-2</v>
      </c>
      <c r="CI16" s="7" t="s">
        <v>11</v>
      </c>
      <c r="CJ16" s="25">
        <f t="shared" si="26"/>
        <v>163759</v>
      </c>
      <c r="CK16" s="25">
        <v>11446</v>
      </c>
      <c r="CL16" s="20">
        <v>175205</v>
      </c>
      <c r="CM16" s="11">
        <f t="shared" si="13"/>
        <v>2.8131629791252243E-2</v>
      </c>
      <c r="CO16" s="4" t="s">
        <v>52</v>
      </c>
      <c r="CP16" s="26">
        <v>140743</v>
      </c>
      <c r="CQ16" s="26">
        <v>35226</v>
      </c>
      <c r="CR16" s="20">
        <v>175969</v>
      </c>
      <c r="CS16" s="11">
        <f t="shared" si="14"/>
        <v>2.764883625815804E-2</v>
      </c>
      <c r="CU16" s="4" t="s">
        <v>52</v>
      </c>
      <c r="CV16" s="26">
        <v>141946</v>
      </c>
      <c r="CW16" s="26">
        <v>54220</v>
      </c>
      <c r="CX16" s="20">
        <v>196166</v>
      </c>
      <c r="CY16" s="11">
        <f t="shared" si="15"/>
        <v>2.8889231535484318E-2</v>
      </c>
      <c r="DA16" s="4" t="s">
        <v>32</v>
      </c>
      <c r="DB16" s="25">
        <f t="shared" si="27"/>
        <v>81919</v>
      </c>
      <c r="DC16" s="26">
        <v>133223</v>
      </c>
      <c r="DD16" s="20">
        <v>215142</v>
      </c>
      <c r="DE16" s="11">
        <f t="shared" si="16"/>
        <v>3.0720988363002358E-2</v>
      </c>
      <c r="DG16" s="4" t="s">
        <v>52</v>
      </c>
      <c r="DH16" s="17">
        <f t="shared" si="28"/>
        <v>143642</v>
      </c>
      <c r="DI16" s="18">
        <v>78398</v>
      </c>
      <c r="DJ16" s="20">
        <v>222040</v>
      </c>
      <c r="DK16" s="11">
        <f t="shared" si="17"/>
        <v>2.8677601455216497E-2</v>
      </c>
      <c r="DM16" s="4" t="s">
        <v>52</v>
      </c>
      <c r="DN16" s="17">
        <f t="shared" si="29"/>
        <v>170919</v>
      </c>
      <c r="DO16" s="26">
        <v>25883</v>
      </c>
      <c r="DP16" s="20">
        <v>196802</v>
      </c>
      <c r="DQ16" s="11">
        <f t="shared" si="18"/>
        <v>1.9944593509397982E-2</v>
      </c>
      <c r="DS16" s="4" t="s">
        <v>32</v>
      </c>
      <c r="DT16" s="25">
        <f t="shared" si="30"/>
        <v>84977</v>
      </c>
      <c r="DU16" s="26">
        <v>128250</v>
      </c>
      <c r="DV16" s="20">
        <v>213227</v>
      </c>
      <c r="DW16" s="11">
        <f t="shared" si="19"/>
        <v>2.3666268838078954E-2</v>
      </c>
    </row>
    <row r="17" spans="2:127" x14ac:dyDescent="0.2">
      <c r="B17" s="7" t="s">
        <v>75</v>
      </c>
      <c r="C17" s="48">
        <f>E17-D17</f>
        <v>19410439</v>
      </c>
      <c r="D17" s="95">
        <v>0</v>
      </c>
      <c r="E17" s="96">
        <v>19410439</v>
      </c>
      <c r="F17" s="11">
        <f t="shared" si="20"/>
        <v>4.0406564454041841E-3</v>
      </c>
      <c r="H17" s="7" t="s">
        <v>75</v>
      </c>
      <c r="I17" s="48">
        <f>K17-J17</f>
        <v>20479027</v>
      </c>
      <c r="J17" s="48">
        <v>0</v>
      </c>
      <c r="K17" s="49">
        <v>20479027</v>
      </c>
      <c r="L17" s="11">
        <f t="shared" si="0"/>
        <v>4.2898244062665979E-3</v>
      </c>
      <c r="O17" s="7" t="s">
        <v>75</v>
      </c>
      <c r="P17" s="48">
        <v>22423017</v>
      </c>
      <c r="Q17" s="48">
        <v>0</v>
      </c>
      <c r="R17" s="49">
        <v>22423017</v>
      </c>
      <c r="S17" s="11">
        <f t="shared" si="21"/>
        <v>4.5989311922190615E-3</v>
      </c>
      <c r="U17" s="7" t="s">
        <v>75</v>
      </c>
      <c r="V17" s="48">
        <v>23663200</v>
      </c>
      <c r="W17" s="48">
        <v>75422</v>
      </c>
      <c r="X17" s="49">
        <v>23738622</v>
      </c>
      <c r="Y17" s="11">
        <f t="shared" si="1"/>
        <v>4.8594310782643195E-3</v>
      </c>
      <c r="AA17" s="7" t="s">
        <v>75</v>
      </c>
      <c r="AB17" s="48">
        <v>25351940</v>
      </c>
      <c r="AC17" s="48">
        <v>84683</v>
      </c>
      <c r="AD17" s="49">
        <v>25436623</v>
      </c>
      <c r="AE17" s="11">
        <f t="shared" si="22"/>
        <v>5.0725613656612536E-3</v>
      </c>
      <c r="AG17" s="7" t="s">
        <v>75</v>
      </c>
      <c r="AH17" s="48">
        <v>27701907</v>
      </c>
      <c r="AI17" s="48">
        <v>25561</v>
      </c>
      <c r="AJ17" s="49">
        <v>27727468</v>
      </c>
      <c r="AK17" s="11">
        <f t="shared" si="23"/>
        <v>5.2685017856501318E-3</v>
      </c>
      <c r="AM17" s="7" t="s">
        <v>75</v>
      </c>
      <c r="AN17" s="48">
        <v>29370290</v>
      </c>
      <c r="AO17" s="48">
        <v>729918</v>
      </c>
      <c r="AP17" s="49">
        <v>30100208</v>
      </c>
      <c r="AQ17" s="11">
        <f t="shared" si="24"/>
        <v>5.3448995763142829E-3</v>
      </c>
      <c r="AS17" s="7" t="s">
        <v>78</v>
      </c>
      <c r="AT17" s="48">
        <v>59017471</v>
      </c>
      <c r="AU17" s="48">
        <v>1728075</v>
      </c>
      <c r="AV17" s="49">
        <v>60745546</v>
      </c>
      <c r="AW17" s="11">
        <f t="shared" si="25"/>
        <v>1.0470329706895029E-2</v>
      </c>
      <c r="AY17" s="7" t="s">
        <v>78</v>
      </c>
      <c r="AZ17" s="48">
        <v>52655779</v>
      </c>
      <c r="BA17" s="48">
        <v>1683446</v>
      </c>
      <c r="BB17" s="49">
        <v>54339225</v>
      </c>
      <c r="BC17" s="11">
        <f t="shared" si="2"/>
        <v>9.8962629672675034E-3</v>
      </c>
      <c r="BE17" s="7" t="s">
        <v>78</v>
      </c>
      <c r="BF17" s="48">
        <f t="shared" si="3"/>
        <v>47019107</v>
      </c>
      <c r="BG17" s="48">
        <v>1724640</v>
      </c>
      <c r="BH17" s="49">
        <v>48743747</v>
      </c>
      <c r="BI17" s="11">
        <f t="shared" si="4"/>
        <v>8.8866956032060251E-3</v>
      </c>
      <c r="BK17" s="7" t="s">
        <v>78</v>
      </c>
      <c r="BL17" s="48">
        <f t="shared" si="5"/>
        <v>43056508</v>
      </c>
      <c r="BM17" s="48">
        <v>2783629</v>
      </c>
      <c r="BN17" s="49">
        <v>45840137</v>
      </c>
      <c r="BO17" s="11">
        <f t="shared" si="6"/>
        <v>8.1650982986166028E-3</v>
      </c>
      <c r="BQ17" s="7" t="s">
        <v>78</v>
      </c>
      <c r="BR17" s="48">
        <f t="shared" si="7"/>
        <v>38178352</v>
      </c>
      <c r="BS17" s="48">
        <v>3355225</v>
      </c>
      <c r="BT17" s="49">
        <v>41533577</v>
      </c>
      <c r="BU17" s="11">
        <f t="shared" si="8"/>
        <v>7.0654581666493863E-3</v>
      </c>
      <c r="BW17" s="7" t="s">
        <v>92</v>
      </c>
      <c r="BX17" s="48">
        <f t="shared" si="9"/>
        <v>1355205</v>
      </c>
      <c r="BY17" s="48">
        <v>61217982</v>
      </c>
      <c r="BZ17" s="49">
        <v>62573187</v>
      </c>
      <c r="CA17" s="11">
        <f t="shared" si="10"/>
        <v>9.5750352295377646E-3</v>
      </c>
      <c r="CC17" s="7" t="s">
        <v>21</v>
      </c>
      <c r="CD17" s="48">
        <f t="shared" si="11"/>
        <v>1518583</v>
      </c>
      <c r="CE17" s="48">
        <v>75570069</v>
      </c>
      <c r="CF17" s="49">
        <v>77088652</v>
      </c>
      <c r="CG17" s="11">
        <f t="shared" si="12"/>
        <v>1.2300236729367399E-2</v>
      </c>
      <c r="CI17" s="7" t="s">
        <v>21</v>
      </c>
      <c r="CJ17" s="25">
        <f t="shared" si="26"/>
        <v>1469</v>
      </c>
      <c r="CK17" s="25">
        <v>64972</v>
      </c>
      <c r="CL17" s="20">
        <v>66441</v>
      </c>
      <c r="CM17" s="11">
        <f t="shared" si="13"/>
        <v>1.0668038098002855E-2</v>
      </c>
      <c r="CO17" s="4" t="s">
        <v>13</v>
      </c>
      <c r="CP17" s="26">
        <v>62201</v>
      </c>
      <c r="CQ17" s="26">
        <v>72626</v>
      </c>
      <c r="CR17" s="20">
        <v>134827</v>
      </c>
      <c r="CS17" s="11">
        <f t="shared" si="14"/>
        <v>2.1184467981170969E-2</v>
      </c>
      <c r="CU17" s="4" t="s">
        <v>33</v>
      </c>
      <c r="CV17" s="26">
        <v>145951</v>
      </c>
      <c r="CW17" s="26">
        <v>42489</v>
      </c>
      <c r="CX17" s="20">
        <v>188440</v>
      </c>
      <c r="CY17" s="11">
        <f t="shared" si="15"/>
        <v>2.7751428843666409E-2</v>
      </c>
      <c r="DA17" s="4" t="s">
        <v>33</v>
      </c>
      <c r="DB17" s="25">
        <f t="shared" si="27"/>
        <v>136772</v>
      </c>
      <c r="DC17" s="26">
        <v>39499</v>
      </c>
      <c r="DD17" s="20">
        <v>176271</v>
      </c>
      <c r="DE17" s="11">
        <f t="shared" si="16"/>
        <v>2.5170442497210163E-2</v>
      </c>
      <c r="DG17" s="4" t="s">
        <v>33</v>
      </c>
      <c r="DH17" s="17">
        <f t="shared" si="28"/>
        <v>131674</v>
      </c>
      <c r="DI17" s="18">
        <v>72370</v>
      </c>
      <c r="DJ17" s="20">
        <v>204044</v>
      </c>
      <c r="DK17" s="11">
        <f t="shared" si="17"/>
        <v>2.63533260283201E-2</v>
      </c>
      <c r="DM17" s="4" t="s">
        <v>40</v>
      </c>
      <c r="DN17" s="17">
        <f t="shared" si="29"/>
        <v>136074</v>
      </c>
      <c r="DO17" s="26">
        <v>50355</v>
      </c>
      <c r="DP17" s="20">
        <v>186429</v>
      </c>
      <c r="DQ17" s="11">
        <f t="shared" si="18"/>
        <v>1.8893357909795412E-2</v>
      </c>
      <c r="DS17" s="4" t="s">
        <v>40</v>
      </c>
      <c r="DT17" s="25">
        <f t="shared" si="30"/>
        <v>146938</v>
      </c>
      <c r="DU17" s="26">
        <v>43322</v>
      </c>
      <c r="DV17" s="20">
        <v>190260</v>
      </c>
      <c r="DW17" s="11">
        <f t="shared" si="19"/>
        <v>2.1117139523291618E-2</v>
      </c>
    </row>
    <row r="18" spans="2:127" x14ac:dyDescent="0.2">
      <c r="B18" s="7" t="s">
        <v>111</v>
      </c>
      <c r="C18" s="48">
        <f>E18-D18</f>
        <v>19175444</v>
      </c>
      <c r="D18" s="95">
        <v>0</v>
      </c>
      <c r="E18" s="96">
        <v>19175444</v>
      </c>
      <c r="F18" s="11">
        <f t="shared" si="20"/>
        <v>3.9917377135100856E-3</v>
      </c>
      <c r="H18" s="7" t="s">
        <v>111</v>
      </c>
      <c r="I18" s="48">
        <f>K18-J18</f>
        <v>18442859</v>
      </c>
      <c r="J18" s="48">
        <v>0</v>
      </c>
      <c r="K18" s="49">
        <v>18442859</v>
      </c>
      <c r="L18" s="11">
        <f t="shared" si="0"/>
        <v>3.863300080591406E-3</v>
      </c>
      <c r="O18" s="7" t="s">
        <v>111</v>
      </c>
      <c r="P18" s="48">
        <v>17760698</v>
      </c>
      <c r="Q18" s="48">
        <v>0</v>
      </c>
      <c r="R18" s="49">
        <v>17760698</v>
      </c>
      <c r="S18" s="11">
        <f t="shared" si="21"/>
        <v>3.6426957187689194E-3</v>
      </c>
      <c r="U18" s="7" t="s">
        <v>111</v>
      </c>
      <c r="V18" s="48">
        <v>16806666</v>
      </c>
      <c r="W18" s="48">
        <v>0</v>
      </c>
      <c r="X18" s="49">
        <v>16806666</v>
      </c>
      <c r="Y18" s="11">
        <f t="shared" si="1"/>
        <v>3.4404202182590159E-3</v>
      </c>
      <c r="AA18" s="7" t="s">
        <v>111</v>
      </c>
      <c r="AB18" s="48">
        <v>16581817</v>
      </c>
      <c r="AC18" s="48">
        <v>0</v>
      </c>
      <c r="AD18" s="49">
        <v>16581817</v>
      </c>
      <c r="AE18" s="11">
        <f t="shared" si="22"/>
        <v>3.306739431828863E-3</v>
      </c>
      <c r="AG18" s="7" t="s">
        <v>111</v>
      </c>
      <c r="AH18" s="48">
        <v>15889802</v>
      </c>
      <c r="AI18" s="48">
        <v>0</v>
      </c>
      <c r="AJ18" s="49">
        <v>15889802</v>
      </c>
      <c r="AK18" s="11">
        <f t="shared" si="23"/>
        <v>3.0192244820416718E-3</v>
      </c>
      <c r="AM18" s="7" t="s">
        <v>111</v>
      </c>
      <c r="AN18" s="48">
        <v>14544541</v>
      </c>
      <c r="AO18" s="48">
        <v>0</v>
      </c>
      <c r="AP18" s="49">
        <v>14544541</v>
      </c>
      <c r="AQ18" s="11">
        <f t="shared" si="24"/>
        <v>2.5826768714882543E-3</v>
      </c>
      <c r="AS18" s="7" t="s">
        <v>75</v>
      </c>
      <c r="AT18" s="48">
        <v>29846417</v>
      </c>
      <c r="AU18" s="48">
        <v>62905</v>
      </c>
      <c r="AV18" s="49">
        <v>29909322</v>
      </c>
      <c r="AW18" s="11">
        <f t="shared" si="25"/>
        <v>5.1552827041786578E-3</v>
      </c>
      <c r="AY18" s="7" t="s">
        <v>75</v>
      </c>
      <c r="AZ18" s="48">
        <v>31944177</v>
      </c>
      <c r="BA18" s="48">
        <v>63012</v>
      </c>
      <c r="BB18" s="49">
        <v>32007189</v>
      </c>
      <c r="BC18" s="11">
        <f t="shared" si="2"/>
        <v>5.8291512105119606E-3</v>
      </c>
      <c r="BE18" s="7" t="s">
        <v>75</v>
      </c>
      <c r="BF18" s="48">
        <f t="shared" si="3"/>
        <v>34686264</v>
      </c>
      <c r="BG18" s="48">
        <v>481433</v>
      </c>
      <c r="BH18" s="49">
        <v>35167697</v>
      </c>
      <c r="BI18" s="11">
        <f t="shared" si="4"/>
        <v>6.4115837936049875E-3</v>
      </c>
      <c r="BK18" s="7" t="s">
        <v>75</v>
      </c>
      <c r="BL18" s="48">
        <f t="shared" si="5"/>
        <v>37518252</v>
      </c>
      <c r="BM18" s="48">
        <v>113299</v>
      </c>
      <c r="BN18" s="49">
        <v>37631551</v>
      </c>
      <c r="BO18" s="11">
        <f t="shared" si="6"/>
        <v>6.702975452372752E-3</v>
      </c>
      <c r="BQ18" s="7" t="s">
        <v>75</v>
      </c>
      <c r="BR18" s="48">
        <f t="shared" si="7"/>
        <v>39482598</v>
      </c>
      <c r="BS18" s="48">
        <v>438487</v>
      </c>
      <c r="BT18" s="49">
        <v>39921085</v>
      </c>
      <c r="BU18" s="11">
        <f t="shared" si="8"/>
        <v>6.7911501105419915E-3</v>
      </c>
      <c r="BW18" s="7" t="s">
        <v>75</v>
      </c>
      <c r="BX18" s="48">
        <f t="shared" si="9"/>
        <v>42716716</v>
      </c>
      <c r="BY18" s="48">
        <v>1958425</v>
      </c>
      <c r="BZ18" s="49">
        <v>44675141</v>
      </c>
      <c r="CA18" s="11">
        <f t="shared" si="10"/>
        <v>6.8362515874342E-3</v>
      </c>
      <c r="CC18" s="7" t="s">
        <v>75</v>
      </c>
      <c r="CD18" s="48">
        <f t="shared" si="11"/>
        <v>44983845</v>
      </c>
      <c r="CE18" s="48">
        <v>3411073</v>
      </c>
      <c r="CF18" s="49">
        <v>48394918</v>
      </c>
      <c r="CG18" s="11">
        <f t="shared" si="12"/>
        <v>7.7218751716961334E-3</v>
      </c>
      <c r="CI18" s="7" t="s">
        <v>14</v>
      </c>
      <c r="CJ18" s="25">
        <f t="shared" si="26"/>
        <v>47649</v>
      </c>
      <c r="CK18" s="25">
        <v>3571</v>
      </c>
      <c r="CL18" s="20">
        <v>51220</v>
      </c>
      <c r="CM18" s="11">
        <f t="shared" si="13"/>
        <v>8.2240922228700095E-3</v>
      </c>
      <c r="CO18" s="4" t="s">
        <v>14</v>
      </c>
      <c r="CP18" s="26">
        <v>48958</v>
      </c>
      <c r="CQ18" s="26">
        <v>4500</v>
      </c>
      <c r="CR18" s="20">
        <v>53458</v>
      </c>
      <c r="CS18" s="11">
        <f t="shared" si="14"/>
        <v>8.3994992793538208E-3</v>
      </c>
      <c r="CU18" s="4" t="s">
        <v>13</v>
      </c>
      <c r="CV18" s="26">
        <v>53926</v>
      </c>
      <c r="CW18" s="26">
        <v>72721</v>
      </c>
      <c r="CX18" s="20">
        <v>126647</v>
      </c>
      <c r="CY18" s="11">
        <f t="shared" si="15"/>
        <v>1.8651216348778497E-2</v>
      </c>
      <c r="DA18" s="4" t="s">
        <v>40</v>
      </c>
      <c r="DB18" s="25">
        <f t="shared" si="27"/>
        <v>121955</v>
      </c>
      <c r="DC18" s="26">
        <v>33444</v>
      </c>
      <c r="DD18" s="20">
        <v>155399</v>
      </c>
      <c r="DE18" s="11">
        <f t="shared" si="16"/>
        <v>2.2190045972530718E-2</v>
      </c>
      <c r="DG18" s="4" t="s">
        <v>40</v>
      </c>
      <c r="DH18" s="17">
        <f t="shared" si="28"/>
        <v>130289</v>
      </c>
      <c r="DI18" s="18">
        <v>48225</v>
      </c>
      <c r="DJ18" s="20">
        <v>178514</v>
      </c>
      <c r="DK18" s="11">
        <f t="shared" si="17"/>
        <v>2.3055995974493416E-2</v>
      </c>
      <c r="DM18" s="4" t="s">
        <v>33</v>
      </c>
      <c r="DN18" s="17">
        <f t="shared" si="29"/>
        <v>124076</v>
      </c>
      <c r="DO18" s="26">
        <v>51266</v>
      </c>
      <c r="DP18" s="20">
        <v>175342</v>
      </c>
      <c r="DQ18" s="11">
        <f t="shared" si="18"/>
        <v>1.7769763087391699E-2</v>
      </c>
      <c r="DS18" s="4" t="s">
        <v>33</v>
      </c>
      <c r="DT18" s="25">
        <f t="shared" si="30"/>
        <v>120377</v>
      </c>
      <c r="DU18" s="26">
        <v>60474</v>
      </c>
      <c r="DV18" s="20">
        <v>180851</v>
      </c>
      <c r="DW18" s="11">
        <f t="shared" si="19"/>
        <v>2.0072825606679348E-2</v>
      </c>
    </row>
    <row r="19" spans="2:127" x14ac:dyDescent="0.2">
      <c r="B19" s="7" t="s">
        <v>136</v>
      </c>
      <c r="C19" s="48">
        <f>E19-D19</f>
        <v>4179385</v>
      </c>
      <c r="D19" s="95">
        <v>635294</v>
      </c>
      <c r="E19" s="96">
        <v>4814679</v>
      </c>
      <c r="F19" s="11">
        <f t="shared" si="20"/>
        <v>1.0022680957345771E-3</v>
      </c>
      <c r="H19" s="7" t="s">
        <v>136</v>
      </c>
      <c r="I19" s="48">
        <f>K19-J19</f>
        <v>4620501</v>
      </c>
      <c r="J19" s="48">
        <v>673826</v>
      </c>
      <c r="K19" s="49">
        <v>5294327</v>
      </c>
      <c r="L19" s="11">
        <f t="shared" si="0"/>
        <v>1.1090240361202814E-3</v>
      </c>
      <c r="O19" s="7" t="s">
        <v>136</v>
      </c>
      <c r="P19" s="48">
        <v>5092201</v>
      </c>
      <c r="Q19" s="48">
        <v>712825</v>
      </c>
      <c r="R19" s="49">
        <v>5805026</v>
      </c>
      <c r="S19" s="11">
        <f t="shared" si="21"/>
        <v>1.1906031709757276E-3</v>
      </c>
      <c r="U19" s="7" t="s">
        <v>136</v>
      </c>
      <c r="V19" s="48">
        <v>5603217</v>
      </c>
      <c r="W19" s="48">
        <v>752190</v>
      </c>
      <c r="X19" s="49">
        <v>6355407</v>
      </c>
      <c r="Y19" s="11">
        <f t="shared" si="1"/>
        <v>1.3009879971473746E-3</v>
      </c>
      <c r="AA19" s="7" t="s">
        <v>136</v>
      </c>
      <c r="AB19" s="48">
        <v>6153472</v>
      </c>
      <c r="AC19" s="48">
        <v>788623</v>
      </c>
      <c r="AD19" s="49">
        <v>6942095</v>
      </c>
      <c r="AE19" s="11">
        <f t="shared" si="22"/>
        <v>1.3843898576375551E-3</v>
      </c>
      <c r="AG19" s="7" t="s">
        <v>136</v>
      </c>
      <c r="AH19" s="48">
        <v>6784829</v>
      </c>
      <c r="AI19" s="48">
        <v>-728861</v>
      </c>
      <c r="AJ19" s="49">
        <v>6055968</v>
      </c>
      <c r="AK19" s="11">
        <f t="shared" si="23"/>
        <v>1.1506957008061485E-3</v>
      </c>
      <c r="AM19" s="7" t="s">
        <v>136</v>
      </c>
      <c r="AN19" s="48">
        <v>6364128</v>
      </c>
      <c r="AO19" s="48">
        <v>-1759970</v>
      </c>
      <c r="AP19" s="49">
        <v>4604158</v>
      </c>
      <c r="AQ19" s="11">
        <f t="shared" si="24"/>
        <v>8.1756119902839269E-4</v>
      </c>
      <c r="AS19" s="7" t="s">
        <v>111</v>
      </c>
      <c r="AT19" s="48">
        <v>13857308</v>
      </c>
      <c r="AU19" s="48">
        <v>0</v>
      </c>
      <c r="AV19" s="49">
        <v>13857308</v>
      </c>
      <c r="AW19" s="11">
        <f t="shared" si="25"/>
        <v>2.3884974811156381E-3</v>
      </c>
      <c r="AY19" s="7" t="s">
        <v>111</v>
      </c>
      <c r="AZ19" s="48">
        <v>13603593</v>
      </c>
      <c r="BA19" s="48">
        <v>0</v>
      </c>
      <c r="BB19" s="49">
        <v>13603593</v>
      </c>
      <c r="BC19" s="11">
        <f t="shared" si="2"/>
        <v>2.4774871858713374E-3</v>
      </c>
      <c r="BE19" s="53" t="s">
        <v>108</v>
      </c>
      <c r="BF19" s="48">
        <f t="shared" si="3"/>
        <v>14058401</v>
      </c>
      <c r="BG19" s="48">
        <v>0</v>
      </c>
      <c r="BH19" s="49">
        <v>14058401</v>
      </c>
      <c r="BI19" s="11">
        <f t="shared" si="4"/>
        <v>2.5630514280079288E-3</v>
      </c>
      <c r="BK19" s="7" t="s">
        <v>103</v>
      </c>
      <c r="BL19" s="48">
        <f t="shared" si="5"/>
        <v>1217915</v>
      </c>
      <c r="BM19" s="48">
        <v>23273225</v>
      </c>
      <c r="BN19" s="49">
        <v>24491140</v>
      </c>
      <c r="BO19" s="11">
        <f t="shared" si="6"/>
        <v>4.3623902246448572E-3</v>
      </c>
      <c r="BQ19" s="7" t="s">
        <v>92</v>
      </c>
      <c r="BR19" s="48">
        <f t="shared" si="7"/>
        <v>1295603</v>
      </c>
      <c r="BS19" s="48">
        <v>32776911</v>
      </c>
      <c r="BT19" s="49">
        <v>34072514</v>
      </c>
      <c r="BU19" s="11">
        <f t="shared" si="8"/>
        <v>5.7962241561706944E-3</v>
      </c>
      <c r="BW19" s="7" t="s">
        <v>78</v>
      </c>
      <c r="BX19" s="48">
        <f t="shared" si="9"/>
        <v>31819728</v>
      </c>
      <c r="BY19" s="48">
        <v>1938987</v>
      </c>
      <c r="BZ19" s="49">
        <v>33758715</v>
      </c>
      <c r="CA19" s="11">
        <f t="shared" si="10"/>
        <v>5.1658050504751344E-3</v>
      </c>
      <c r="CC19" s="7" t="s">
        <v>78</v>
      </c>
      <c r="CD19" s="48">
        <f t="shared" si="11"/>
        <v>27185825</v>
      </c>
      <c r="CE19" s="48">
        <v>1959478</v>
      </c>
      <c r="CF19" s="49">
        <v>29145303</v>
      </c>
      <c r="CG19" s="11">
        <f t="shared" si="12"/>
        <v>4.6504137398736961E-3</v>
      </c>
      <c r="CI19" s="7" t="s">
        <v>15</v>
      </c>
      <c r="CJ19" s="25">
        <f t="shared" si="26"/>
        <v>26994</v>
      </c>
      <c r="CK19" s="25">
        <v>1978</v>
      </c>
      <c r="CL19" s="20">
        <v>28972</v>
      </c>
      <c r="CM19" s="11">
        <f t="shared" si="13"/>
        <v>4.6518625513664565E-3</v>
      </c>
      <c r="CO19" s="7" t="s">
        <v>21</v>
      </c>
      <c r="CP19" s="25">
        <v>1176</v>
      </c>
      <c r="CQ19" s="25">
        <v>27306</v>
      </c>
      <c r="CR19" s="20">
        <v>28482</v>
      </c>
      <c r="CS19" s="11">
        <f t="shared" si="14"/>
        <v>4.4751868471427196E-3</v>
      </c>
      <c r="CU19" s="7" t="s">
        <v>14</v>
      </c>
      <c r="CV19" s="25">
        <v>52941</v>
      </c>
      <c r="CW19" s="25">
        <v>11595</v>
      </c>
      <c r="CX19" s="20">
        <v>64536</v>
      </c>
      <c r="CY19" s="11">
        <f t="shared" si="15"/>
        <v>9.5041722131970676E-3</v>
      </c>
      <c r="DA19" s="7" t="s">
        <v>13</v>
      </c>
      <c r="DB19" s="25">
        <f t="shared" si="27"/>
        <v>45536</v>
      </c>
      <c r="DC19" s="25">
        <v>54910</v>
      </c>
      <c r="DD19" s="20">
        <v>100446</v>
      </c>
      <c r="DE19" s="11">
        <f t="shared" si="16"/>
        <v>1.4343086878016078E-2</v>
      </c>
      <c r="DG19" s="7" t="s">
        <v>14</v>
      </c>
      <c r="DH19" s="17">
        <f t="shared" si="28"/>
        <v>54705</v>
      </c>
      <c r="DI19" s="17">
        <v>18961</v>
      </c>
      <c r="DJ19" s="20">
        <v>73666</v>
      </c>
      <c r="DK19" s="11">
        <f t="shared" si="17"/>
        <v>9.5143406088992015E-3</v>
      </c>
      <c r="DM19" s="7" t="s">
        <v>14</v>
      </c>
      <c r="DN19" s="17">
        <f t="shared" si="29"/>
        <v>48432</v>
      </c>
      <c r="DO19" s="25">
        <v>24527</v>
      </c>
      <c r="DP19" s="20">
        <v>72959</v>
      </c>
      <c r="DQ19" s="11">
        <f t="shared" si="18"/>
        <v>7.3939167175748593E-3</v>
      </c>
      <c r="DS19" s="7" t="s">
        <v>48</v>
      </c>
      <c r="DT19" s="25">
        <f t="shared" si="30"/>
        <v>149306</v>
      </c>
      <c r="DU19" s="25">
        <v>8823</v>
      </c>
      <c r="DV19" s="20">
        <v>158129</v>
      </c>
      <c r="DW19" s="11">
        <f t="shared" si="19"/>
        <v>1.7550889076414278E-2</v>
      </c>
    </row>
    <row r="20" spans="2:127" x14ac:dyDescent="0.2">
      <c r="B20" s="7" t="s">
        <v>105</v>
      </c>
      <c r="C20" s="48">
        <f>E20-D20</f>
        <v>3306397</v>
      </c>
      <c r="D20" s="95">
        <v>57280</v>
      </c>
      <c r="E20" s="96">
        <v>3363677</v>
      </c>
      <c r="F20" s="11">
        <f t="shared" si="20"/>
        <v>7.0021410388027851E-4</v>
      </c>
      <c r="H20" s="7" t="s">
        <v>105</v>
      </c>
      <c r="I20" s="48">
        <f>K20-J20</f>
        <v>3368184</v>
      </c>
      <c r="J20" s="48">
        <v>6000</v>
      </c>
      <c r="K20" s="49">
        <v>3374184</v>
      </c>
      <c r="L20" s="11">
        <f t="shared" si="0"/>
        <v>7.0680393528629339E-4</v>
      </c>
      <c r="O20" s="7" t="s">
        <v>105</v>
      </c>
      <c r="P20" s="48">
        <v>3519217</v>
      </c>
      <c r="Q20" s="48">
        <v>94180</v>
      </c>
      <c r="R20" s="49">
        <v>3613397</v>
      </c>
      <c r="S20" s="11">
        <f t="shared" si="21"/>
        <v>7.4110295564467439E-4</v>
      </c>
      <c r="U20" s="7" t="s">
        <v>112</v>
      </c>
      <c r="V20" s="48">
        <v>5248078</v>
      </c>
      <c r="W20" s="48">
        <v>0</v>
      </c>
      <c r="X20" s="49">
        <v>5248078</v>
      </c>
      <c r="Y20" s="11">
        <f t="shared" si="1"/>
        <v>1.0743114463154287E-3</v>
      </c>
      <c r="AA20" s="7" t="s">
        <v>112</v>
      </c>
      <c r="AB20" s="48">
        <v>4793660</v>
      </c>
      <c r="AC20" s="48">
        <v>0</v>
      </c>
      <c r="AD20" s="49">
        <v>4793660</v>
      </c>
      <c r="AE20" s="11">
        <f t="shared" si="22"/>
        <v>9.5594979396894483E-4</v>
      </c>
      <c r="AG20" s="7" t="s">
        <v>112</v>
      </c>
      <c r="AH20" s="48">
        <v>4157233</v>
      </c>
      <c r="AI20" s="48">
        <v>0</v>
      </c>
      <c r="AJ20" s="49">
        <v>4157233</v>
      </c>
      <c r="AK20" s="11">
        <f t="shared" si="23"/>
        <v>7.8991668059498444E-4</v>
      </c>
      <c r="AM20" s="7" t="s">
        <v>76</v>
      </c>
      <c r="AN20" s="48">
        <v>4287559</v>
      </c>
      <c r="AO20" s="48">
        <v>0</v>
      </c>
      <c r="AP20" s="49">
        <v>4287559</v>
      </c>
      <c r="AQ20" s="11">
        <f t="shared" si="24"/>
        <v>7.6134265525748166E-4</v>
      </c>
      <c r="AS20" s="7" t="s">
        <v>76</v>
      </c>
      <c r="AT20" s="48">
        <v>5010775</v>
      </c>
      <c r="AU20" s="48">
        <v>0</v>
      </c>
      <c r="AV20" s="49">
        <v>5010775</v>
      </c>
      <c r="AW20" s="11">
        <f t="shared" si="25"/>
        <v>8.6367593662038916E-4</v>
      </c>
      <c r="AY20" s="7" t="s">
        <v>96</v>
      </c>
      <c r="AZ20" s="48">
        <v>9667550</v>
      </c>
      <c r="BA20" s="48">
        <v>0</v>
      </c>
      <c r="BB20" s="49">
        <v>9667550</v>
      </c>
      <c r="BC20" s="11">
        <f t="shared" si="2"/>
        <v>1.7606547949332539E-3</v>
      </c>
      <c r="BE20" s="7" t="s">
        <v>96</v>
      </c>
      <c r="BF20" s="48">
        <f t="shared" si="3"/>
        <v>10569414</v>
      </c>
      <c r="BG20" s="48">
        <v>0</v>
      </c>
      <c r="BH20" s="49">
        <v>10569414</v>
      </c>
      <c r="BI20" s="11">
        <f t="shared" si="4"/>
        <v>1.9269582398387265E-3</v>
      </c>
      <c r="BK20" s="7" t="s">
        <v>104</v>
      </c>
      <c r="BL20" s="48">
        <f t="shared" si="5"/>
        <v>16879169</v>
      </c>
      <c r="BM20" s="48">
        <v>3578987</v>
      </c>
      <c r="BN20" s="49">
        <v>20458156</v>
      </c>
      <c r="BO20" s="11">
        <f t="shared" si="6"/>
        <v>3.6440304431994397E-3</v>
      </c>
      <c r="BQ20" s="7" t="s">
        <v>93</v>
      </c>
      <c r="BR20" s="48">
        <f t="shared" si="7"/>
        <v>21406979</v>
      </c>
      <c r="BS20" s="48">
        <v>3478379</v>
      </c>
      <c r="BT20" s="49">
        <v>24885358</v>
      </c>
      <c r="BU20" s="11">
        <f t="shared" si="8"/>
        <v>4.2333569273624964E-3</v>
      </c>
      <c r="BW20" s="7" t="s">
        <v>93</v>
      </c>
      <c r="BX20" s="48">
        <f t="shared" si="9"/>
        <v>21054452</v>
      </c>
      <c r="BY20" s="48">
        <v>4224017</v>
      </c>
      <c r="BZ20" s="49">
        <v>25278469</v>
      </c>
      <c r="CA20" s="11">
        <f t="shared" si="10"/>
        <v>3.8681461314057455E-3</v>
      </c>
      <c r="CC20" s="7" t="s">
        <v>17</v>
      </c>
      <c r="CD20" s="48">
        <f t="shared" si="11"/>
        <v>17389917</v>
      </c>
      <c r="CE20" s="48">
        <v>7887117</v>
      </c>
      <c r="CF20" s="49">
        <v>25277034</v>
      </c>
      <c r="CG20" s="11">
        <f t="shared" si="12"/>
        <v>4.0331941725517337E-3</v>
      </c>
      <c r="CI20" s="7" t="s">
        <v>17</v>
      </c>
      <c r="CJ20" s="25">
        <f t="shared" si="26"/>
        <v>17683</v>
      </c>
      <c r="CK20" s="25">
        <v>10629</v>
      </c>
      <c r="CL20" s="20">
        <v>28312</v>
      </c>
      <c r="CM20" s="11">
        <f t="shared" si="13"/>
        <v>4.5458902579831257E-3</v>
      </c>
      <c r="CO20" s="4" t="s">
        <v>15</v>
      </c>
      <c r="CP20" s="26">
        <v>21736</v>
      </c>
      <c r="CQ20" s="26">
        <v>1866</v>
      </c>
      <c r="CR20" s="20">
        <v>23602</v>
      </c>
      <c r="CS20" s="11">
        <f t="shared" si="14"/>
        <v>3.7084249689720693E-3</v>
      </c>
      <c r="CU20" s="4" t="s">
        <v>16</v>
      </c>
      <c r="CV20" s="26">
        <v>20394</v>
      </c>
      <c r="CW20" s="26">
        <v>2364</v>
      </c>
      <c r="CX20" s="20">
        <v>22758</v>
      </c>
      <c r="CY20" s="11">
        <f t="shared" si="15"/>
        <v>3.3515549651038008E-3</v>
      </c>
      <c r="DA20" s="4" t="s">
        <v>14</v>
      </c>
      <c r="DB20" s="25">
        <f t="shared" si="27"/>
        <v>52212</v>
      </c>
      <c r="DC20" s="26">
        <v>8501</v>
      </c>
      <c r="DD20" s="20">
        <v>60713</v>
      </c>
      <c r="DE20" s="11">
        <f t="shared" si="16"/>
        <v>8.6694525777531225E-3</v>
      </c>
      <c r="DG20" s="4" t="s">
        <v>13</v>
      </c>
      <c r="DH20" s="17">
        <f t="shared" si="28"/>
        <v>39204</v>
      </c>
      <c r="DI20" s="18">
        <v>26325</v>
      </c>
      <c r="DJ20" s="20">
        <v>65529</v>
      </c>
      <c r="DK20" s="11">
        <f t="shared" si="17"/>
        <v>8.463405448382642E-3</v>
      </c>
      <c r="DM20" s="4" t="s">
        <v>13</v>
      </c>
      <c r="DN20" s="17">
        <f t="shared" si="29"/>
        <v>32911</v>
      </c>
      <c r="DO20" s="26">
        <v>16589</v>
      </c>
      <c r="DP20" s="20">
        <v>49500</v>
      </c>
      <c r="DQ20" s="11">
        <f t="shared" si="18"/>
        <v>5.0165007404152405E-3</v>
      </c>
      <c r="DS20" s="4" t="s">
        <v>53</v>
      </c>
      <c r="DT20" s="25">
        <f t="shared" si="30"/>
        <v>50127</v>
      </c>
      <c r="DU20" s="26">
        <v>14598</v>
      </c>
      <c r="DV20" s="20">
        <v>64725</v>
      </c>
      <c r="DW20" s="11">
        <f t="shared" si="19"/>
        <v>7.1838897069539057E-3</v>
      </c>
    </row>
    <row r="21" spans="2:127" x14ac:dyDescent="0.2">
      <c r="B21" s="7" t="s">
        <v>112</v>
      </c>
      <c r="C21" s="48">
        <f>E21-D21</f>
        <v>2667973</v>
      </c>
      <c r="D21" s="95">
        <v>0</v>
      </c>
      <c r="E21" s="96">
        <v>2667973</v>
      </c>
      <c r="F21" s="11">
        <f t="shared" si="20"/>
        <v>5.5538992696735692E-4</v>
      </c>
      <c r="H21" s="7" t="s">
        <v>112</v>
      </c>
      <c r="I21" s="48">
        <f>K21-J21</f>
        <v>2399000</v>
      </c>
      <c r="J21" s="48">
        <v>0</v>
      </c>
      <c r="K21" s="49">
        <v>2399000</v>
      </c>
      <c r="L21" s="11">
        <f t="shared" si="0"/>
        <v>5.0252820852443667E-4</v>
      </c>
      <c r="O21" s="7" t="s">
        <v>112</v>
      </c>
      <c r="P21" s="48">
        <v>2645790</v>
      </c>
      <c r="Q21" s="48">
        <v>0</v>
      </c>
      <c r="R21" s="49">
        <v>2645790</v>
      </c>
      <c r="S21" s="11">
        <f t="shared" si="21"/>
        <v>5.4264803701755521E-4</v>
      </c>
      <c r="U21" s="7" t="s">
        <v>105</v>
      </c>
      <c r="V21" s="48">
        <v>3380841</v>
      </c>
      <c r="W21" s="48">
        <v>66337</v>
      </c>
      <c r="X21" s="49">
        <v>3447178</v>
      </c>
      <c r="Y21" s="11">
        <f t="shared" si="1"/>
        <v>7.0565696296562795E-4</v>
      </c>
      <c r="AA21" s="7" t="s">
        <v>105</v>
      </c>
      <c r="AB21" s="48">
        <v>3269533</v>
      </c>
      <c r="AC21" s="48">
        <v>122517</v>
      </c>
      <c r="AD21" s="49">
        <v>3392050</v>
      </c>
      <c r="AE21" s="11">
        <f t="shared" si="22"/>
        <v>6.76441278403633E-4</v>
      </c>
      <c r="AG21" s="7" t="s">
        <v>76</v>
      </c>
      <c r="AH21" s="48">
        <v>3345028</v>
      </c>
      <c r="AI21" s="48">
        <v>0</v>
      </c>
      <c r="AJ21" s="49">
        <v>3345028</v>
      </c>
      <c r="AK21" s="11">
        <f t="shared" si="23"/>
        <v>6.3558944477186624E-4</v>
      </c>
      <c r="AM21" s="7" t="s">
        <v>112</v>
      </c>
      <c r="AN21" s="48">
        <v>3741108</v>
      </c>
      <c r="AO21" s="48">
        <v>0</v>
      </c>
      <c r="AP21" s="49">
        <v>3741108</v>
      </c>
      <c r="AQ21" s="11">
        <f t="shared" si="24"/>
        <v>6.6430924876485819E-4</v>
      </c>
      <c r="AS21" s="7" t="s">
        <v>105</v>
      </c>
      <c r="AT21" s="48">
        <v>3470271</v>
      </c>
      <c r="AU21" s="48">
        <v>47891</v>
      </c>
      <c r="AV21" s="49">
        <v>3518162</v>
      </c>
      <c r="AW21" s="11">
        <f t="shared" si="25"/>
        <v>6.0640357240791332E-4</v>
      </c>
      <c r="AY21" s="7" t="s">
        <v>76</v>
      </c>
      <c r="AZ21" s="48">
        <v>6277735</v>
      </c>
      <c r="BA21" s="48">
        <v>0</v>
      </c>
      <c r="BB21" s="49">
        <v>6277735</v>
      </c>
      <c r="BC21" s="11">
        <f t="shared" si="2"/>
        <v>1.1433014806305952E-3</v>
      </c>
      <c r="BE21" s="7" t="s">
        <v>76</v>
      </c>
      <c r="BF21" s="48">
        <f t="shared" si="3"/>
        <v>8053925</v>
      </c>
      <c r="BG21" s="48">
        <v>0</v>
      </c>
      <c r="BH21" s="49">
        <v>8053925</v>
      </c>
      <c r="BI21" s="11">
        <f t="shared" si="4"/>
        <v>1.4683479275003435E-3</v>
      </c>
      <c r="BK21" s="7" t="s">
        <v>95</v>
      </c>
      <c r="BL21" s="48">
        <f t="shared" si="5"/>
        <v>13630205</v>
      </c>
      <c r="BM21" s="48">
        <v>0</v>
      </c>
      <c r="BN21" s="49">
        <v>13630205</v>
      </c>
      <c r="BO21" s="11">
        <f t="shared" si="6"/>
        <v>2.4278279023314331E-3</v>
      </c>
      <c r="BQ21" s="7" t="s">
        <v>17</v>
      </c>
      <c r="BR21" s="48">
        <f t="shared" si="7"/>
        <v>17265752</v>
      </c>
      <c r="BS21" s="48">
        <v>3374697</v>
      </c>
      <c r="BT21" s="49">
        <v>20640449</v>
      </c>
      <c r="BU21" s="11">
        <f t="shared" si="8"/>
        <v>3.5112369192366977E-3</v>
      </c>
      <c r="BW21" s="7" t="s">
        <v>17</v>
      </c>
      <c r="BX21" s="48">
        <f t="shared" si="9"/>
        <v>17400858</v>
      </c>
      <c r="BY21" s="48">
        <v>4483955</v>
      </c>
      <c r="BZ21" s="49">
        <v>21884813</v>
      </c>
      <c r="CA21" s="11">
        <f t="shared" si="10"/>
        <v>3.3488442176813861E-3</v>
      </c>
      <c r="CC21" s="7" t="s">
        <v>77</v>
      </c>
      <c r="CD21" s="48">
        <f t="shared" si="11"/>
        <v>21154206</v>
      </c>
      <c r="CE21" s="48">
        <v>1578453</v>
      </c>
      <c r="CF21" s="49">
        <v>22732659</v>
      </c>
      <c r="CG21" s="11">
        <f t="shared" si="12"/>
        <v>3.627214640982234E-3</v>
      </c>
      <c r="CI21" s="7" t="s">
        <v>16</v>
      </c>
      <c r="CJ21" s="25">
        <f t="shared" si="26"/>
        <v>21185</v>
      </c>
      <c r="CK21" s="25">
        <v>2353</v>
      </c>
      <c r="CL21" s="20">
        <v>23538</v>
      </c>
      <c r="CM21" s="11">
        <f t="shared" si="13"/>
        <v>3.7793573358436993E-3</v>
      </c>
      <c r="CO21" s="4" t="s">
        <v>16</v>
      </c>
      <c r="CP21" s="26">
        <v>20970</v>
      </c>
      <c r="CQ21" s="26">
        <v>1356</v>
      </c>
      <c r="CR21" s="20">
        <v>22326</v>
      </c>
      <c r="CS21" s="11">
        <f t="shared" si="14"/>
        <v>3.5079355926307268E-3</v>
      </c>
      <c r="CU21" s="4" t="s">
        <v>15</v>
      </c>
      <c r="CV21" s="26">
        <v>20082</v>
      </c>
      <c r="CW21" s="26">
        <v>2372</v>
      </c>
      <c r="CX21" s="20">
        <v>22454</v>
      </c>
      <c r="CY21" s="11">
        <f t="shared" si="15"/>
        <v>3.3067850947552835E-3</v>
      </c>
      <c r="DA21" s="4" t="s">
        <v>19</v>
      </c>
      <c r="DB21" s="25">
        <f t="shared" si="27"/>
        <v>23065</v>
      </c>
      <c r="DC21" s="26">
        <v>13180</v>
      </c>
      <c r="DD21" s="20">
        <v>36245</v>
      </c>
      <c r="DE21" s="11">
        <f t="shared" si="16"/>
        <v>5.175568802079652E-3</v>
      </c>
      <c r="DG21" s="4" t="s">
        <v>19</v>
      </c>
      <c r="DH21" s="17">
        <f t="shared" si="28"/>
        <v>22252</v>
      </c>
      <c r="DI21" s="18">
        <v>35214</v>
      </c>
      <c r="DJ21" s="20">
        <v>57466</v>
      </c>
      <c r="DK21" s="11">
        <f t="shared" si="17"/>
        <v>7.4220277662829723E-3</v>
      </c>
      <c r="DM21" s="4" t="s">
        <v>23</v>
      </c>
      <c r="DN21" s="17">
        <f t="shared" si="29"/>
        <v>5475</v>
      </c>
      <c r="DO21" s="26">
        <v>32559</v>
      </c>
      <c r="DP21" s="20">
        <v>38034</v>
      </c>
      <c r="DQ21" s="11">
        <f t="shared" si="18"/>
        <v>3.8544967507263285E-3</v>
      </c>
      <c r="DS21" s="4" t="s">
        <v>49</v>
      </c>
      <c r="DT21" s="25">
        <f t="shared" si="30"/>
        <v>38597</v>
      </c>
      <c r="DU21" s="26">
        <v>25136</v>
      </c>
      <c r="DV21" s="20">
        <v>63733</v>
      </c>
      <c r="DW21" s="11">
        <f t="shared" si="19"/>
        <v>7.0737866773780342E-3</v>
      </c>
    </row>
    <row r="22" spans="2:127" x14ac:dyDescent="0.2">
      <c r="B22" s="53" t="s">
        <v>158</v>
      </c>
      <c r="C22" s="48">
        <f>E22-D22</f>
        <v>1577840</v>
      </c>
      <c r="D22" s="95">
        <v>0</v>
      </c>
      <c r="E22" s="96">
        <v>1577840</v>
      </c>
      <c r="F22" s="11">
        <f t="shared" si="20"/>
        <v>3.2845776264084174E-4</v>
      </c>
      <c r="H22" s="53" t="s">
        <v>154</v>
      </c>
      <c r="I22" s="48">
        <f>K22-J22</f>
        <v>1810506</v>
      </c>
      <c r="J22" s="48">
        <v>0</v>
      </c>
      <c r="K22" s="49">
        <v>1810506</v>
      </c>
      <c r="L22" s="11">
        <f t="shared" si="0"/>
        <v>3.7925399612452843E-4</v>
      </c>
      <c r="O22" s="7" t="s">
        <v>150</v>
      </c>
      <c r="P22" s="48">
        <v>2111554</v>
      </c>
      <c r="Q22" s="48">
        <v>0</v>
      </c>
      <c r="R22" s="49">
        <v>2111554</v>
      </c>
      <c r="S22" s="11">
        <f t="shared" si="21"/>
        <v>4.3307693851612063E-4</v>
      </c>
      <c r="U22" s="7" t="s">
        <v>76</v>
      </c>
      <c r="V22" s="48">
        <v>2455122</v>
      </c>
      <c r="W22" s="48">
        <v>0</v>
      </c>
      <c r="X22" s="49">
        <v>2455122</v>
      </c>
      <c r="Y22" s="11">
        <f t="shared" si="1"/>
        <v>5.025774515357485E-4</v>
      </c>
      <c r="AA22" s="7" t="s">
        <v>76</v>
      </c>
      <c r="AB22" s="48">
        <v>2842957</v>
      </c>
      <c r="AC22" s="48">
        <v>0</v>
      </c>
      <c r="AD22" s="49">
        <v>2842957</v>
      </c>
      <c r="AE22" s="11">
        <f t="shared" si="22"/>
        <v>5.669413680595974E-4</v>
      </c>
      <c r="AG22" s="7" t="s">
        <v>105</v>
      </c>
      <c r="AH22" s="48">
        <v>2890992</v>
      </c>
      <c r="AI22" s="48">
        <v>87822</v>
      </c>
      <c r="AJ22" s="49">
        <v>2978814</v>
      </c>
      <c r="AK22" s="11">
        <f t="shared" si="23"/>
        <v>5.660050487884292E-4</v>
      </c>
      <c r="AM22" s="7" t="s">
        <v>105</v>
      </c>
      <c r="AN22" s="48">
        <v>3407509</v>
      </c>
      <c r="AO22" s="48">
        <v>23936</v>
      </c>
      <c r="AP22" s="49">
        <v>3431445</v>
      </c>
      <c r="AQ22" s="11">
        <f t="shared" si="24"/>
        <v>6.0932233181397834E-4</v>
      </c>
      <c r="AS22" s="7" t="s">
        <v>112</v>
      </c>
      <c r="AT22" s="48">
        <v>3220646</v>
      </c>
      <c r="AU22" s="48">
        <v>0</v>
      </c>
      <c r="AV22" s="49">
        <v>3220646</v>
      </c>
      <c r="AW22" s="11">
        <f t="shared" si="25"/>
        <v>5.5512260090958187E-4</v>
      </c>
      <c r="AY22" s="7" t="s">
        <v>103</v>
      </c>
      <c r="AZ22" s="48">
        <v>1040137</v>
      </c>
      <c r="BA22" s="48">
        <v>4006364</v>
      </c>
      <c r="BB22" s="49">
        <v>5046501</v>
      </c>
      <c r="BC22" s="11">
        <f t="shared" si="2"/>
        <v>9.1906906954558924E-4</v>
      </c>
      <c r="BE22" s="7" t="s">
        <v>103</v>
      </c>
      <c r="BF22" s="48">
        <f t="shared" si="3"/>
        <v>1084065</v>
      </c>
      <c r="BG22" s="48">
        <v>4034808</v>
      </c>
      <c r="BH22" s="49">
        <v>5118873</v>
      </c>
      <c r="BI22" s="11">
        <f t="shared" si="4"/>
        <v>9.3324516439965185E-4</v>
      </c>
      <c r="BK22" s="7" t="s">
        <v>96</v>
      </c>
      <c r="BL22" s="48">
        <f t="shared" si="5"/>
        <v>11291749</v>
      </c>
      <c r="BM22" s="48">
        <v>0</v>
      </c>
      <c r="BN22" s="49">
        <v>11291749</v>
      </c>
      <c r="BO22" s="11">
        <f t="shared" si="6"/>
        <v>2.0112994110010125E-3</v>
      </c>
      <c r="BQ22" s="7" t="s">
        <v>95</v>
      </c>
      <c r="BR22" s="48">
        <f t="shared" si="7"/>
        <v>15049876</v>
      </c>
      <c r="BS22" s="48">
        <v>0</v>
      </c>
      <c r="BT22" s="49">
        <v>15049876</v>
      </c>
      <c r="BU22" s="11">
        <f t="shared" si="8"/>
        <v>2.560200131360239E-3</v>
      </c>
      <c r="BW22" s="7" t="s">
        <v>94</v>
      </c>
      <c r="BX22" s="48">
        <f t="shared" si="9"/>
        <v>16175990</v>
      </c>
      <c r="BY22" s="48">
        <v>0</v>
      </c>
      <c r="BZ22" s="49">
        <v>16175990</v>
      </c>
      <c r="CA22" s="11">
        <f t="shared" si="10"/>
        <v>2.4752722619458488E-3</v>
      </c>
      <c r="CC22" s="7" t="s">
        <v>76</v>
      </c>
      <c r="CD22" s="48">
        <f t="shared" si="11"/>
        <v>16829247</v>
      </c>
      <c r="CE22" s="48">
        <v>0</v>
      </c>
      <c r="CF22" s="49">
        <v>16829247</v>
      </c>
      <c r="CG22" s="11">
        <f t="shared" si="12"/>
        <v>2.6852684111923E-3</v>
      </c>
      <c r="CI22" s="7" t="s">
        <v>18</v>
      </c>
      <c r="CJ22" s="25">
        <f t="shared" si="26"/>
        <v>17502</v>
      </c>
      <c r="CK22" s="25">
        <v>0</v>
      </c>
      <c r="CL22" s="20">
        <v>17502</v>
      </c>
      <c r="CM22" s="11">
        <f t="shared" si="13"/>
        <v>2.8101925436288737E-3</v>
      </c>
      <c r="CO22" s="4" t="s">
        <v>17</v>
      </c>
      <c r="CP22" s="26">
        <v>17682</v>
      </c>
      <c r="CQ22" s="26">
        <v>3436</v>
      </c>
      <c r="CR22" s="20">
        <v>21118</v>
      </c>
      <c r="CS22" s="11">
        <f t="shared" si="14"/>
        <v>3.3181306031163527E-3</v>
      </c>
      <c r="CU22" s="4" t="s">
        <v>19</v>
      </c>
      <c r="CV22" s="26">
        <v>19343</v>
      </c>
      <c r="CW22" s="26">
        <v>1642</v>
      </c>
      <c r="CX22" s="20">
        <v>20985</v>
      </c>
      <c r="CY22" s="11">
        <f t="shared" si="15"/>
        <v>3.0904464778409024E-3</v>
      </c>
      <c r="DA22" s="4" t="s">
        <v>17</v>
      </c>
      <c r="DB22" s="25">
        <f t="shared" si="27"/>
        <v>17580</v>
      </c>
      <c r="DC22" s="26">
        <v>5244</v>
      </c>
      <c r="DD22" s="20">
        <v>22824</v>
      </c>
      <c r="DE22" s="11">
        <f t="shared" si="16"/>
        <v>3.2591304273324865E-3</v>
      </c>
      <c r="DG22" s="4" t="s">
        <v>16</v>
      </c>
      <c r="DH22" s="17">
        <f t="shared" si="28"/>
        <v>19546</v>
      </c>
      <c r="DI22" s="18">
        <v>3860</v>
      </c>
      <c r="DJ22" s="20">
        <v>23406</v>
      </c>
      <c r="DK22" s="11">
        <f t="shared" si="17"/>
        <v>3.0230045922392244E-3</v>
      </c>
      <c r="DM22" s="4" t="s">
        <v>19</v>
      </c>
      <c r="DN22" s="17">
        <f t="shared" si="29"/>
        <v>21087</v>
      </c>
      <c r="DO22" s="26">
        <v>8440</v>
      </c>
      <c r="DP22" s="20">
        <v>29527</v>
      </c>
      <c r="DQ22" s="11">
        <f t="shared" si="18"/>
        <v>2.9923680275200162E-3</v>
      </c>
      <c r="DS22" s="4" t="s">
        <v>14</v>
      </c>
      <c r="DT22" s="25">
        <f t="shared" si="30"/>
        <v>49789</v>
      </c>
      <c r="DU22" s="26">
        <v>9507</v>
      </c>
      <c r="DV22" s="20">
        <v>59296</v>
      </c>
      <c r="DW22" s="11">
        <f t="shared" si="19"/>
        <v>6.5813198001319238E-3</v>
      </c>
    </row>
    <row r="23" spans="2:127" x14ac:dyDescent="0.2">
      <c r="B23" s="8" t="s">
        <v>0</v>
      </c>
      <c r="C23" s="50">
        <f>SUM(C6:C22)</f>
        <v>4409273057</v>
      </c>
      <c r="D23" s="50">
        <f>SUM(D6:D22)</f>
        <v>394510502</v>
      </c>
      <c r="E23" s="50">
        <f>SUM(E6:E22)</f>
        <v>4803783559</v>
      </c>
      <c r="F23" s="10"/>
      <c r="H23" s="7" t="s">
        <v>103</v>
      </c>
      <c r="I23" s="48">
        <f>K23-J23</f>
        <v>573495</v>
      </c>
      <c r="J23" s="48">
        <v>0</v>
      </c>
      <c r="K23" s="49">
        <v>573495</v>
      </c>
      <c r="L23" s="11">
        <f t="shared" si="0"/>
        <v>1.201323113579499E-4</v>
      </c>
      <c r="O23" s="7" t="s">
        <v>103</v>
      </c>
      <c r="P23" s="48">
        <v>633640</v>
      </c>
      <c r="Q23" s="48">
        <v>0</v>
      </c>
      <c r="R23" s="49">
        <v>633640</v>
      </c>
      <c r="S23" s="11">
        <f t="shared" si="21"/>
        <v>1.2995872770545043E-4</v>
      </c>
      <c r="U23" s="7" t="s">
        <v>103</v>
      </c>
      <c r="V23" s="48">
        <v>653863</v>
      </c>
      <c r="W23" s="48">
        <v>0</v>
      </c>
      <c r="X23" s="49">
        <v>653863</v>
      </c>
      <c r="Y23" s="11">
        <f t="shared" si="1"/>
        <v>1.3384947884199607E-4</v>
      </c>
      <c r="AA23" s="7" t="s">
        <v>103</v>
      </c>
      <c r="AB23" s="48">
        <v>752168</v>
      </c>
      <c r="AC23" s="48">
        <v>0</v>
      </c>
      <c r="AD23" s="49">
        <v>752168</v>
      </c>
      <c r="AE23" s="11">
        <f t="shared" si="22"/>
        <v>1.4999704706425432E-4</v>
      </c>
      <c r="AG23" s="7" t="s">
        <v>103</v>
      </c>
      <c r="AH23" s="48">
        <v>887951</v>
      </c>
      <c r="AI23" s="48">
        <v>0</v>
      </c>
      <c r="AJ23" s="49">
        <v>887951</v>
      </c>
      <c r="AK23" s="11">
        <f t="shared" si="23"/>
        <v>1.687197485565512E-4</v>
      </c>
      <c r="AM23" s="7" t="s">
        <v>103</v>
      </c>
      <c r="AN23" s="48">
        <v>927076</v>
      </c>
      <c r="AO23" s="48">
        <v>0</v>
      </c>
      <c r="AP23" s="49">
        <v>927076</v>
      </c>
      <c r="AQ23" s="11">
        <f t="shared" si="24"/>
        <v>1.6462105908408143E-4</v>
      </c>
      <c r="AS23" s="7" t="s">
        <v>103</v>
      </c>
      <c r="AT23" s="48">
        <v>1003055</v>
      </c>
      <c r="AU23" s="48">
        <v>0</v>
      </c>
      <c r="AV23" s="49">
        <v>1003055</v>
      </c>
      <c r="AW23" s="11">
        <f t="shared" si="25"/>
        <v>1.7289031469318908E-4</v>
      </c>
      <c r="AY23" s="7" t="s">
        <v>105</v>
      </c>
      <c r="AZ23" s="48">
        <v>3588739</v>
      </c>
      <c r="BA23" s="48">
        <v>0</v>
      </c>
      <c r="BB23" s="49">
        <v>3588739</v>
      </c>
      <c r="BC23" s="11">
        <f t="shared" si="2"/>
        <v>6.5358136530082299E-4</v>
      </c>
      <c r="BE23" s="7" t="s">
        <v>105</v>
      </c>
      <c r="BF23" s="48">
        <f t="shared" si="3"/>
        <v>3685639</v>
      </c>
      <c r="BG23" s="48">
        <v>0</v>
      </c>
      <c r="BH23" s="49">
        <v>3685639</v>
      </c>
      <c r="BI23" s="11">
        <f t="shared" si="4"/>
        <v>6.7194571431500023E-4</v>
      </c>
      <c r="BK23" s="7" t="s">
        <v>76</v>
      </c>
      <c r="BL23" s="48">
        <f t="shared" si="5"/>
        <v>10734196</v>
      </c>
      <c r="BM23" s="48">
        <v>0</v>
      </c>
      <c r="BN23" s="49">
        <v>10734196</v>
      </c>
      <c r="BO23" s="11">
        <f t="shared" si="6"/>
        <v>1.9119874248328956E-3</v>
      </c>
      <c r="BQ23" s="7" t="s">
        <v>94</v>
      </c>
      <c r="BR23" s="48">
        <f t="shared" si="7"/>
        <v>14519856</v>
      </c>
      <c r="BS23" s="48">
        <v>0</v>
      </c>
      <c r="BT23" s="49">
        <v>14519856</v>
      </c>
      <c r="BU23" s="11">
        <f t="shared" si="8"/>
        <v>2.4700361144857109E-3</v>
      </c>
      <c r="BW23" s="7" t="s">
        <v>95</v>
      </c>
      <c r="BX23" s="48">
        <f t="shared" si="9"/>
        <v>14911262</v>
      </c>
      <c r="BY23" s="48">
        <v>0</v>
      </c>
      <c r="BZ23" s="49">
        <v>14911262</v>
      </c>
      <c r="CA23" s="11">
        <f t="shared" si="10"/>
        <v>2.2817418420268054E-3</v>
      </c>
      <c r="CC23" s="7" t="s">
        <v>81</v>
      </c>
      <c r="CD23" s="48">
        <f t="shared" si="11"/>
        <v>15089747</v>
      </c>
      <c r="CE23" s="48">
        <v>0</v>
      </c>
      <c r="CF23" s="49">
        <v>15089747</v>
      </c>
      <c r="CG23" s="11">
        <f t="shared" si="12"/>
        <v>2.4077144361826629E-3</v>
      </c>
      <c r="CI23" s="7" t="s">
        <v>19</v>
      </c>
      <c r="CJ23" s="25">
        <f t="shared" si="26"/>
        <v>14167</v>
      </c>
      <c r="CK23" s="25">
        <v>0</v>
      </c>
      <c r="CL23" s="20">
        <v>14167</v>
      </c>
      <c r="CM23" s="11">
        <f t="shared" si="13"/>
        <v>2.274711333881285E-3</v>
      </c>
      <c r="CO23" s="4" t="s">
        <v>19</v>
      </c>
      <c r="CP23" s="26">
        <v>15767</v>
      </c>
      <c r="CQ23" s="25">
        <v>0</v>
      </c>
      <c r="CR23" s="20">
        <v>15767</v>
      </c>
      <c r="CS23" s="11">
        <f t="shared" si="14"/>
        <v>2.4773636338353789E-3</v>
      </c>
      <c r="CU23" s="4" t="s">
        <v>17</v>
      </c>
      <c r="CV23" s="26">
        <v>17639</v>
      </c>
      <c r="CW23" s="26">
        <v>2675</v>
      </c>
      <c r="CX23" s="20">
        <v>20314</v>
      </c>
      <c r="CY23" s="11">
        <f t="shared" si="15"/>
        <v>2.991628770591379E-3</v>
      </c>
      <c r="DA23" s="4" t="s">
        <v>16</v>
      </c>
      <c r="DB23" s="25">
        <f t="shared" si="27"/>
        <v>20259</v>
      </c>
      <c r="DC23" s="26">
        <v>2239</v>
      </c>
      <c r="DD23" s="20">
        <v>22498</v>
      </c>
      <c r="DE23" s="11">
        <f t="shared" si="16"/>
        <v>3.2125795808853087E-3</v>
      </c>
      <c r="DG23" s="4" t="s">
        <v>17</v>
      </c>
      <c r="DH23" s="17">
        <f t="shared" si="28"/>
        <v>17398</v>
      </c>
      <c r="DI23" s="18">
        <v>4413</v>
      </c>
      <c r="DJ23" s="20">
        <v>21811</v>
      </c>
      <c r="DK23" s="11">
        <f t="shared" si="17"/>
        <v>2.8170021858211448E-3</v>
      </c>
      <c r="DM23" s="4" t="s">
        <v>17</v>
      </c>
      <c r="DN23" s="17">
        <f t="shared" si="29"/>
        <v>16684</v>
      </c>
      <c r="DO23" s="26">
        <v>9748</v>
      </c>
      <c r="DP23" s="20">
        <v>26432</v>
      </c>
      <c r="DQ23" s="11">
        <f t="shared" si="18"/>
        <v>2.678710051932437E-3</v>
      </c>
      <c r="DS23" s="4" t="s">
        <v>18</v>
      </c>
      <c r="DT23" s="25">
        <f t="shared" si="30"/>
        <v>23407</v>
      </c>
      <c r="DU23" s="26">
        <v>26000</v>
      </c>
      <c r="DV23" s="20">
        <v>49407</v>
      </c>
      <c r="DW23" s="11">
        <f t="shared" si="19"/>
        <v>5.483730224047456E-3</v>
      </c>
    </row>
    <row r="24" spans="2:127" x14ac:dyDescent="0.2">
      <c r="C24" s="9"/>
      <c r="D24" s="9"/>
      <c r="E24" s="9"/>
      <c r="H24" s="7" t="s">
        <v>140</v>
      </c>
      <c r="I24" s="48">
        <f>K24-J24</f>
        <v>13261</v>
      </c>
      <c r="J24" s="48">
        <v>0</v>
      </c>
      <c r="K24" s="49">
        <v>13261</v>
      </c>
      <c r="L24" s="11">
        <f t="shared" si="0"/>
        <v>2.7778351701719695E-6</v>
      </c>
      <c r="O24" s="7" t="s">
        <v>140</v>
      </c>
      <c r="P24" s="48">
        <v>13724</v>
      </c>
      <c r="Q24" s="48">
        <v>0</v>
      </c>
      <c r="R24" s="49">
        <v>13724</v>
      </c>
      <c r="S24" s="11">
        <f t="shared" si="21"/>
        <v>2.8147742867079127E-6</v>
      </c>
      <c r="U24" s="7" t="s">
        <v>140</v>
      </c>
      <c r="V24" s="48">
        <v>14118</v>
      </c>
      <c r="W24" s="48">
        <v>0</v>
      </c>
      <c r="X24" s="49">
        <v>14118</v>
      </c>
      <c r="Y24" s="11">
        <f t="shared" si="1"/>
        <v>2.890034980250145E-6</v>
      </c>
      <c r="AA24" s="7" t="s">
        <v>98</v>
      </c>
      <c r="AB24" s="48">
        <v>707287</v>
      </c>
      <c r="AC24" s="48">
        <v>0</v>
      </c>
      <c r="AD24" s="49">
        <v>707287</v>
      </c>
      <c r="AE24" s="11">
        <f t="shared" si="22"/>
        <v>1.410468956761458E-4</v>
      </c>
      <c r="AG24" s="7" t="s">
        <v>98</v>
      </c>
      <c r="AH24" s="48">
        <v>326014</v>
      </c>
      <c r="AI24" s="48">
        <v>0</v>
      </c>
      <c r="AJ24" s="49">
        <v>326014</v>
      </c>
      <c r="AK24" s="11">
        <f t="shared" si="23"/>
        <v>6.1945985877503919E-5</v>
      </c>
      <c r="AM24" s="7" t="s">
        <v>113</v>
      </c>
      <c r="AN24" s="48">
        <v>323369</v>
      </c>
      <c r="AO24" s="48">
        <v>0</v>
      </c>
      <c r="AP24" s="49">
        <v>323369</v>
      </c>
      <c r="AQ24" s="11">
        <f t="shared" si="24"/>
        <v>5.7420693939828373E-5</v>
      </c>
      <c r="AS24" s="7" t="s">
        <v>113</v>
      </c>
      <c r="AT24" s="48">
        <v>347224</v>
      </c>
      <c r="AU24" s="48">
        <v>0</v>
      </c>
      <c r="AV24" s="49">
        <v>347224</v>
      </c>
      <c r="AW24" s="11">
        <f t="shared" si="25"/>
        <v>5.984882845808842E-5</v>
      </c>
      <c r="AY24" s="7" t="s">
        <v>112</v>
      </c>
      <c r="AZ24" s="48">
        <v>2527214</v>
      </c>
      <c r="BA24" s="48">
        <v>0</v>
      </c>
      <c r="BB24" s="49">
        <v>2527214</v>
      </c>
      <c r="BC24" s="11">
        <f t="shared" si="2"/>
        <v>4.6025636763424535E-4</v>
      </c>
      <c r="BE24" s="7" t="s">
        <v>79</v>
      </c>
      <c r="BF24" s="48">
        <f t="shared" si="3"/>
        <v>115033</v>
      </c>
      <c r="BG24" s="48">
        <v>0</v>
      </c>
      <c r="BH24" s="49">
        <v>115033</v>
      </c>
      <c r="BI24" s="11">
        <f t="shared" si="4"/>
        <v>2.0972192706555749E-5</v>
      </c>
      <c r="BK24" s="7" t="s">
        <v>93</v>
      </c>
      <c r="BL24" s="48">
        <f t="shared" si="5"/>
        <v>9925725</v>
      </c>
      <c r="BM24" s="48">
        <v>512625</v>
      </c>
      <c r="BN24" s="49">
        <v>10438350</v>
      </c>
      <c r="BO24" s="11">
        <f t="shared" si="6"/>
        <v>1.8592909926374046E-3</v>
      </c>
      <c r="BQ24" s="7" t="s">
        <v>96</v>
      </c>
      <c r="BR24" s="48">
        <f t="shared" si="7"/>
        <v>12213364</v>
      </c>
      <c r="BS24" s="48">
        <v>0</v>
      </c>
      <c r="BT24" s="49">
        <v>12213364</v>
      </c>
      <c r="BU24" s="11">
        <f t="shared" si="8"/>
        <v>2.0776686875792474E-3</v>
      </c>
      <c r="BW24" s="7" t="s">
        <v>96</v>
      </c>
      <c r="BX24" s="48">
        <f t="shared" si="9"/>
        <v>13330650</v>
      </c>
      <c r="BY24" s="48">
        <v>0</v>
      </c>
      <c r="BZ24" s="49">
        <v>13330650</v>
      </c>
      <c r="CA24" s="11">
        <f t="shared" si="10"/>
        <v>2.0398744174983064E-3</v>
      </c>
      <c r="CC24" s="7" t="s">
        <v>80</v>
      </c>
      <c r="CD24" s="48">
        <f t="shared" si="11"/>
        <v>14575309</v>
      </c>
      <c r="CE24" s="48">
        <v>0</v>
      </c>
      <c r="CF24" s="49">
        <v>14575309</v>
      </c>
      <c r="CG24" s="11">
        <f t="shared" si="12"/>
        <v>2.3256308996514718E-3</v>
      </c>
      <c r="CI24" s="7" t="s">
        <v>20</v>
      </c>
      <c r="CJ24" s="25">
        <f t="shared" si="26"/>
        <v>3171</v>
      </c>
      <c r="CK24" s="25">
        <v>0</v>
      </c>
      <c r="CL24" s="20">
        <v>3171</v>
      </c>
      <c r="CM24" s="11">
        <f t="shared" si="13"/>
        <v>5.0914870048263962E-4</v>
      </c>
      <c r="CO24" s="4" t="s">
        <v>18</v>
      </c>
      <c r="CP24" s="26">
        <v>15651</v>
      </c>
      <c r="CQ24" s="25">
        <v>0</v>
      </c>
      <c r="CR24" s="20">
        <v>15651</v>
      </c>
      <c r="CS24" s="11">
        <f t="shared" si="14"/>
        <v>2.4591373268952571E-3</v>
      </c>
      <c r="CU24" s="4" t="s">
        <v>18</v>
      </c>
      <c r="CV24" s="26">
        <v>13981</v>
      </c>
      <c r="CW24" s="26">
        <v>44</v>
      </c>
      <c r="CX24" s="20">
        <v>14025</v>
      </c>
      <c r="CY24" s="11">
        <f t="shared" si="15"/>
        <v>2.0654520777564286E-3</v>
      </c>
      <c r="DA24" s="4" t="s">
        <v>15</v>
      </c>
      <c r="DB24" s="25">
        <f t="shared" si="27"/>
        <v>16335</v>
      </c>
      <c r="DC24" s="26">
        <v>1411</v>
      </c>
      <c r="DD24" s="20">
        <v>17746</v>
      </c>
      <c r="DE24" s="11">
        <f t="shared" si="16"/>
        <v>2.5340224572135608E-3</v>
      </c>
      <c r="DG24" s="4" t="s">
        <v>15</v>
      </c>
      <c r="DH24" s="17">
        <f t="shared" si="28"/>
        <v>14517</v>
      </c>
      <c r="DI24" s="18">
        <v>6962</v>
      </c>
      <c r="DJ24" s="20">
        <v>21479</v>
      </c>
      <c r="DK24" s="11">
        <f t="shared" si="17"/>
        <v>2.7741226880588863E-3</v>
      </c>
      <c r="DM24" s="4" t="s">
        <v>16</v>
      </c>
      <c r="DN24" s="17">
        <f t="shared" si="29"/>
        <v>16127</v>
      </c>
      <c r="DO24" s="26">
        <v>3860</v>
      </c>
      <c r="DP24" s="20">
        <v>19987</v>
      </c>
      <c r="DQ24" s="11">
        <f t="shared" si="18"/>
        <v>2.0255515211854429E-3</v>
      </c>
      <c r="DS24" s="4" t="s">
        <v>13</v>
      </c>
      <c r="DT24" s="25">
        <f t="shared" si="30"/>
        <v>30311</v>
      </c>
      <c r="DU24" s="26">
        <v>6000</v>
      </c>
      <c r="DV24" s="20">
        <v>36311</v>
      </c>
      <c r="DW24" s="11">
        <f t="shared" si="19"/>
        <v>4.03019264811438E-3</v>
      </c>
    </row>
    <row r="25" spans="2:127" x14ac:dyDescent="0.2">
      <c r="C25" s="9"/>
      <c r="D25" s="9"/>
      <c r="E25" s="9"/>
      <c r="H25" s="8" t="s">
        <v>0</v>
      </c>
      <c r="I25" s="50">
        <f>SUM(I6:I24)</f>
        <v>4393233485</v>
      </c>
      <c r="J25" s="50">
        <f>SUM(J6:J24)</f>
        <v>380627881</v>
      </c>
      <c r="K25" s="50">
        <f>SUM(K6:K24)</f>
        <v>4773861366</v>
      </c>
      <c r="L25" s="10"/>
      <c r="O25" s="8" t="s">
        <v>0</v>
      </c>
      <c r="P25" s="50">
        <f>SUM(P6:P24)</f>
        <v>4430060573</v>
      </c>
      <c r="Q25" s="50">
        <f>SUM(Q6:Q24)</f>
        <v>445641207</v>
      </c>
      <c r="R25" s="50">
        <f>SUM(R6:R24)</f>
        <v>4875701780</v>
      </c>
      <c r="S25" s="10"/>
      <c r="U25" s="8" t="s">
        <v>0</v>
      </c>
      <c r="V25" s="50">
        <f>SUM(V6:V24)</f>
        <v>4463074367</v>
      </c>
      <c r="W25" s="50">
        <f>SUM(W6:W24)</f>
        <v>421987612</v>
      </c>
      <c r="X25" s="50">
        <f>SUM(X6:X24)</f>
        <v>4885061979</v>
      </c>
      <c r="Y25" s="10"/>
      <c r="AA25" s="7" t="s">
        <v>113</v>
      </c>
      <c r="AB25" s="48">
        <v>261402</v>
      </c>
      <c r="AC25" s="48">
        <v>0</v>
      </c>
      <c r="AD25" s="49">
        <v>261402</v>
      </c>
      <c r="AE25" s="11">
        <f t="shared" si="22"/>
        <v>5.2128684145949053E-5</v>
      </c>
      <c r="AG25" s="7" t="s">
        <v>113</v>
      </c>
      <c r="AH25" s="48">
        <v>291378</v>
      </c>
      <c r="AI25" s="48">
        <v>0</v>
      </c>
      <c r="AJ25" s="49">
        <v>291378</v>
      </c>
      <c r="AK25" s="11">
        <f t="shared" si="23"/>
        <v>5.5364792533496533E-5</v>
      </c>
      <c r="AM25" s="7" t="s">
        <v>98</v>
      </c>
      <c r="AN25" s="48">
        <v>119860</v>
      </c>
      <c r="AO25" s="48">
        <v>0</v>
      </c>
      <c r="AP25" s="49">
        <v>119860</v>
      </c>
      <c r="AQ25" s="11">
        <f t="shared" si="24"/>
        <v>2.1283562665647692E-5</v>
      </c>
      <c r="AS25" s="7" t="s">
        <v>98</v>
      </c>
      <c r="AT25" s="48">
        <v>149100</v>
      </c>
      <c r="AU25" s="48">
        <v>0</v>
      </c>
      <c r="AV25" s="49">
        <v>149100</v>
      </c>
      <c r="AW25" s="11">
        <f t="shared" si="25"/>
        <v>2.5699434149427989E-5</v>
      </c>
      <c r="AY25" s="7" t="s">
        <v>113</v>
      </c>
      <c r="AZ25" s="48">
        <v>386909</v>
      </c>
      <c r="BA25" s="48">
        <v>0</v>
      </c>
      <c r="BB25" s="49">
        <v>386909</v>
      </c>
      <c r="BC25" s="11">
        <f t="shared" si="2"/>
        <v>7.0463890649940307E-5</v>
      </c>
      <c r="BE25" s="7" t="s">
        <v>98</v>
      </c>
      <c r="BF25" s="48">
        <f t="shared" si="3"/>
        <v>79164</v>
      </c>
      <c r="BG25" s="48">
        <v>0</v>
      </c>
      <c r="BH25" s="49">
        <v>79164</v>
      </c>
      <c r="BI25" s="11">
        <f t="shared" si="4"/>
        <v>1.4432751153336688E-5</v>
      </c>
      <c r="BK25" s="7" t="s">
        <v>105</v>
      </c>
      <c r="BL25" s="48">
        <f t="shared" si="5"/>
        <v>4012018</v>
      </c>
      <c r="BM25" s="48">
        <v>0</v>
      </c>
      <c r="BN25" s="49">
        <v>4012018</v>
      </c>
      <c r="BO25" s="11">
        <f t="shared" si="6"/>
        <v>7.1462529324070709E-4</v>
      </c>
      <c r="BQ25" s="7" t="s">
        <v>97</v>
      </c>
      <c r="BR25" s="48">
        <f t="shared" si="7"/>
        <v>4275590</v>
      </c>
      <c r="BS25" s="48">
        <v>0</v>
      </c>
      <c r="BT25" s="49">
        <v>4275590</v>
      </c>
      <c r="BU25" s="11">
        <f t="shared" si="8"/>
        <v>7.2733928702419372E-4</v>
      </c>
      <c r="BW25" s="7" t="s">
        <v>97</v>
      </c>
      <c r="BX25" s="48">
        <f t="shared" si="9"/>
        <v>3915460</v>
      </c>
      <c r="BY25" s="48">
        <v>0</v>
      </c>
      <c r="BZ25" s="49">
        <v>3915460</v>
      </c>
      <c r="CA25" s="11">
        <f t="shared" si="10"/>
        <v>5.9914908025774586E-4</v>
      </c>
      <c r="CC25" s="7" t="s">
        <v>82</v>
      </c>
      <c r="CD25" s="48">
        <f t="shared" si="11"/>
        <v>3179889</v>
      </c>
      <c r="CE25" s="48">
        <v>0</v>
      </c>
      <c r="CF25" s="49">
        <v>3179889</v>
      </c>
      <c r="CG25" s="11">
        <f t="shared" si="12"/>
        <v>5.0738190976684053E-4</v>
      </c>
      <c r="CI25" s="7" t="s">
        <v>22</v>
      </c>
      <c r="CJ25" s="25">
        <f t="shared" si="26"/>
        <v>487</v>
      </c>
      <c r="CK25" s="25">
        <v>0</v>
      </c>
      <c r="CL25" s="20">
        <v>487</v>
      </c>
      <c r="CM25" s="11">
        <f t="shared" si="13"/>
        <v>7.8194707390427461E-5</v>
      </c>
      <c r="CO25" s="7" t="s">
        <v>20</v>
      </c>
      <c r="CP25" s="25">
        <v>3463</v>
      </c>
      <c r="CQ25" s="25">
        <v>69</v>
      </c>
      <c r="CR25" s="20">
        <v>3532</v>
      </c>
      <c r="CS25" s="11">
        <f t="shared" si="14"/>
        <v>5.5495962165957749E-4</v>
      </c>
      <c r="CU25" s="7" t="s">
        <v>23</v>
      </c>
      <c r="CV25" s="25">
        <v>307</v>
      </c>
      <c r="CW25" s="25">
        <v>4355</v>
      </c>
      <c r="CX25" s="20">
        <v>4662</v>
      </c>
      <c r="CY25" s="11">
        <f t="shared" si="15"/>
        <v>6.8656952488416905E-4</v>
      </c>
      <c r="DA25" s="7" t="s">
        <v>18</v>
      </c>
      <c r="DB25" s="25">
        <f t="shared" si="27"/>
        <v>17683</v>
      </c>
      <c r="DC25" s="25">
        <v>0</v>
      </c>
      <c r="DD25" s="20">
        <v>17683</v>
      </c>
      <c r="DE25" s="11">
        <f t="shared" si="16"/>
        <v>2.5250264347406398E-3</v>
      </c>
      <c r="DG25" s="7" t="s">
        <v>18</v>
      </c>
      <c r="DH25" s="17">
        <f t="shared" si="28"/>
        <v>19822</v>
      </c>
      <c r="DI25" s="17">
        <v>675</v>
      </c>
      <c r="DJ25" s="20">
        <v>20497</v>
      </c>
      <c r="DK25" s="11">
        <f t="shared" si="17"/>
        <v>2.6472923663644955E-3</v>
      </c>
      <c r="DM25" s="7" t="s">
        <v>15</v>
      </c>
      <c r="DN25" s="17">
        <f t="shared" si="29"/>
        <v>12112</v>
      </c>
      <c r="DO25" s="25">
        <v>3539</v>
      </c>
      <c r="DP25" s="20">
        <v>15651</v>
      </c>
      <c r="DQ25" s="11">
        <f t="shared" si="18"/>
        <v>1.5861263250149279E-3</v>
      </c>
      <c r="DS25" s="7" t="s">
        <v>19</v>
      </c>
      <c r="DT25" s="25">
        <f t="shared" si="30"/>
        <v>21551</v>
      </c>
      <c r="DU25" s="25">
        <v>8108</v>
      </c>
      <c r="DV25" s="20">
        <v>29659</v>
      </c>
      <c r="DW25" s="11">
        <f t="shared" si="19"/>
        <v>3.2918808005955331E-3</v>
      </c>
    </row>
    <row r="26" spans="2:127" x14ac:dyDescent="0.2">
      <c r="E26" s="9"/>
      <c r="I26" s="9"/>
      <c r="J26" s="9"/>
      <c r="K26" s="9"/>
      <c r="P26" s="9"/>
      <c r="Q26" s="9"/>
      <c r="R26" s="9"/>
      <c r="V26" s="9"/>
      <c r="W26" s="9"/>
      <c r="X26" s="9"/>
      <c r="AA26" s="7" t="s">
        <v>140</v>
      </c>
      <c r="AB26" s="48">
        <v>12907</v>
      </c>
      <c r="AC26" s="48">
        <v>0</v>
      </c>
      <c r="AD26" s="49">
        <v>12907</v>
      </c>
      <c r="AE26" s="11">
        <f t="shared" si="22"/>
        <v>2.5739088693727071E-6</v>
      </c>
      <c r="AG26" s="7" t="s">
        <v>140</v>
      </c>
      <c r="AH26" s="48">
        <v>17815</v>
      </c>
      <c r="AI26" s="48">
        <v>0</v>
      </c>
      <c r="AJ26" s="49">
        <v>17815</v>
      </c>
      <c r="AK26" s="11">
        <f t="shared" si="23"/>
        <v>3.3850317422188385E-6</v>
      </c>
      <c r="AM26" s="7" t="s">
        <v>79</v>
      </c>
      <c r="AN26" s="48">
        <v>59658</v>
      </c>
      <c r="AO26" s="48">
        <v>0</v>
      </c>
      <c r="AP26" s="49">
        <v>59658</v>
      </c>
      <c r="AQ26" s="11">
        <f t="shared" si="24"/>
        <v>1.0593482241842233E-5</v>
      </c>
      <c r="AS26" s="7" t="s">
        <v>79</v>
      </c>
      <c r="AT26" s="48">
        <v>69216</v>
      </c>
      <c r="AU26" s="48">
        <v>0</v>
      </c>
      <c r="AV26" s="49">
        <v>69216</v>
      </c>
      <c r="AW26" s="11">
        <f t="shared" si="25"/>
        <v>1.193032886711474E-5</v>
      </c>
      <c r="AY26" s="7" t="s">
        <v>79</v>
      </c>
      <c r="AZ26" s="48">
        <v>94164</v>
      </c>
      <c r="BA26" s="48">
        <v>0</v>
      </c>
      <c r="BB26" s="49">
        <v>94164</v>
      </c>
      <c r="BC26" s="11">
        <f t="shared" si="2"/>
        <v>1.7149153416335569E-5</v>
      </c>
      <c r="BE26" s="8" t="s">
        <v>0</v>
      </c>
      <c r="BF26" s="50">
        <f>SUM(BF6:BF25)</f>
        <v>4385975098</v>
      </c>
      <c r="BG26" s="50">
        <f>SUM(BG6:BG25)</f>
        <v>1099049840</v>
      </c>
      <c r="BH26" s="50">
        <f>SUM(BH6:BH25)</f>
        <v>5485024938</v>
      </c>
      <c r="BI26" s="10"/>
      <c r="BK26" s="7" t="s">
        <v>79</v>
      </c>
      <c r="BL26" s="48">
        <f t="shared" si="5"/>
        <v>116038</v>
      </c>
      <c r="BM26" s="48">
        <v>0</v>
      </c>
      <c r="BN26" s="49">
        <v>116038</v>
      </c>
      <c r="BO26" s="11">
        <f t="shared" si="6"/>
        <v>2.0668822965665947E-5</v>
      </c>
      <c r="BQ26" s="7" t="s">
        <v>79</v>
      </c>
      <c r="BR26" s="48">
        <f t="shared" si="7"/>
        <v>240790</v>
      </c>
      <c r="BS26" s="48">
        <v>0</v>
      </c>
      <c r="BT26" s="49">
        <v>240790</v>
      </c>
      <c r="BU26" s="11">
        <f t="shared" si="8"/>
        <v>4.0961838464996784E-5</v>
      </c>
      <c r="BW26" s="7" t="s">
        <v>79</v>
      </c>
      <c r="BX26" s="48">
        <f t="shared" si="9"/>
        <v>246649</v>
      </c>
      <c r="BY26" s="48">
        <v>0</v>
      </c>
      <c r="BZ26" s="49">
        <v>246649</v>
      </c>
      <c r="CA26" s="11">
        <f t="shared" si="10"/>
        <v>3.7742569582243911E-5</v>
      </c>
      <c r="CC26" s="7" t="s">
        <v>79</v>
      </c>
      <c r="CD26" s="48">
        <f t="shared" si="11"/>
        <v>115822</v>
      </c>
      <c r="CE26" s="48">
        <v>0</v>
      </c>
      <c r="CF26" s="49">
        <v>115822</v>
      </c>
      <c r="CG26" s="11">
        <f t="shared" si="12"/>
        <v>1.8480515374283505E-5</v>
      </c>
      <c r="CI26" s="7" t="s">
        <v>23</v>
      </c>
      <c r="CJ26" s="25">
        <f t="shared" si="26"/>
        <v>432</v>
      </c>
      <c r="CK26" s="25">
        <v>0</v>
      </c>
      <c r="CL26" s="20">
        <v>432</v>
      </c>
      <c r="CM26" s="11">
        <f t="shared" si="13"/>
        <v>6.9363682941816549E-5</v>
      </c>
      <c r="CO26" s="7" t="s">
        <v>22</v>
      </c>
      <c r="CP26" s="25">
        <v>468</v>
      </c>
      <c r="CQ26" s="25">
        <v>0</v>
      </c>
      <c r="CR26" s="20">
        <v>468</v>
      </c>
      <c r="CS26" s="11">
        <f t="shared" si="14"/>
        <v>7.3533721103250925E-5</v>
      </c>
      <c r="CU26" s="7" t="s">
        <v>20</v>
      </c>
      <c r="CV26" s="25">
        <v>3551</v>
      </c>
      <c r="CW26" s="25">
        <v>0</v>
      </c>
      <c r="CX26" s="20">
        <v>3551</v>
      </c>
      <c r="CY26" s="11">
        <f t="shared" si="15"/>
        <v>5.2295332107758134E-4</v>
      </c>
      <c r="DA26" s="7" t="s">
        <v>23</v>
      </c>
      <c r="DB26" s="25">
        <f t="shared" si="27"/>
        <v>314</v>
      </c>
      <c r="DC26" s="25">
        <v>7969</v>
      </c>
      <c r="DD26" s="20">
        <v>8283</v>
      </c>
      <c r="DE26" s="11">
        <f t="shared" si="16"/>
        <v>1.1827627641778386E-3</v>
      </c>
      <c r="DG26" s="7" t="s">
        <v>23</v>
      </c>
      <c r="DH26" s="17">
        <f t="shared" si="28"/>
        <v>1491</v>
      </c>
      <c r="DI26" s="17">
        <v>5350</v>
      </c>
      <c r="DJ26" s="20">
        <v>6841</v>
      </c>
      <c r="DK26" s="11">
        <f t="shared" si="17"/>
        <v>8.8355013310726022E-4</v>
      </c>
      <c r="DM26" s="7" t="s">
        <v>20</v>
      </c>
      <c r="DN26" s="17">
        <f t="shared" si="29"/>
        <v>4858</v>
      </c>
      <c r="DO26" s="25">
        <v>18</v>
      </c>
      <c r="DP26" s="20">
        <v>4876</v>
      </c>
      <c r="DQ26" s="11">
        <f t="shared" si="18"/>
        <v>4.9415065879322652E-4</v>
      </c>
      <c r="DS26" s="7" t="s">
        <v>17</v>
      </c>
      <c r="DT26" s="25">
        <f t="shared" si="30"/>
        <v>16278</v>
      </c>
      <c r="DU26" s="25">
        <v>8285</v>
      </c>
      <c r="DV26" s="20">
        <v>24563</v>
      </c>
      <c r="DW26" s="11">
        <f t="shared" si="19"/>
        <v>2.7262708825323873E-3</v>
      </c>
    </row>
    <row r="27" spans="2:127" x14ac:dyDescent="0.2">
      <c r="E27" s="75"/>
      <c r="F27" s="9"/>
      <c r="I27" s="9"/>
      <c r="J27" s="9"/>
      <c r="K27" s="9"/>
      <c r="P27" s="9"/>
      <c r="Q27" s="9"/>
      <c r="R27" s="9"/>
      <c r="V27" s="9"/>
      <c r="W27" s="9"/>
      <c r="X27" s="9"/>
      <c r="AA27" s="8" t="s">
        <v>0</v>
      </c>
      <c r="AB27" s="50">
        <f>SUM(AB6:AB26)</f>
        <v>4530032805</v>
      </c>
      <c r="AC27" s="50">
        <f>SUM(AC6:AC26)</f>
        <v>484519246</v>
      </c>
      <c r="AD27" s="50">
        <f>SUM(AD6:AD26)</f>
        <v>5014552051</v>
      </c>
      <c r="AE27" s="10"/>
      <c r="AG27" s="8" t="s">
        <v>0</v>
      </c>
      <c r="AH27" s="50">
        <f>SUM(AH6:AH26)</f>
        <v>4577395552</v>
      </c>
      <c r="AI27" s="50">
        <f>SUM(AI6:AI26)</f>
        <v>685479764</v>
      </c>
      <c r="AJ27" s="50">
        <f>SUM(AJ6:AJ26)</f>
        <v>5262875316</v>
      </c>
      <c r="AK27" s="10"/>
      <c r="AM27" s="8" t="s">
        <v>0</v>
      </c>
      <c r="AN27" s="50">
        <f>SUM(AN6:AN26)</f>
        <v>4513417648</v>
      </c>
      <c r="AO27" s="50">
        <f>SUM(AO6:AO26)</f>
        <v>1118158319</v>
      </c>
      <c r="AP27" s="50">
        <f>SUM(AP6:AP26)</f>
        <v>5631575967</v>
      </c>
      <c r="AQ27" s="10"/>
      <c r="AS27" s="8" t="s">
        <v>0</v>
      </c>
      <c r="AT27" s="50">
        <v>4430106689</v>
      </c>
      <c r="AU27" s="50">
        <v>1371577470</v>
      </c>
      <c r="AV27" s="50">
        <v>5801684159</v>
      </c>
      <c r="AW27" s="10"/>
      <c r="AY27" s="7" t="s">
        <v>98</v>
      </c>
      <c r="AZ27" s="48">
        <v>60506</v>
      </c>
      <c r="BA27" s="48">
        <v>0</v>
      </c>
      <c r="BB27" s="49">
        <v>60506</v>
      </c>
      <c r="BC27" s="11">
        <f t="shared" si="2"/>
        <v>1.1019356405938574E-5</v>
      </c>
      <c r="BK27" s="7" t="s">
        <v>98</v>
      </c>
      <c r="BL27" s="48">
        <f t="shared" si="5"/>
        <v>7573</v>
      </c>
      <c r="BM27" s="48">
        <v>0</v>
      </c>
      <c r="BN27" s="49">
        <v>7573</v>
      </c>
      <c r="BO27" s="11">
        <f t="shared" si="6"/>
        <v>1.3489115317308833E-6</v>
      </c>
      <c r="BQ27" s="7" t="s">
        <v>98</v>
      </c>
      <c r="BR27" s="48">
        <f t="shared" si="7"/>
        <v>93318</v>
      </c>
      <c r="BS27" s="48">
        <v>0</v>
      </c>
      <c r="BT27" s="49">
        <v>93318</v>
      </c>
      <c r="BU27" s="11">
        <f t="shared" si="8"/>
        <v>1.5874732513296108E-5</v>
      </c>
      <c r="BW27" s="7" t="s">
        <v>98</v>
      </c>
      <c r="BX27" s="48">
        <f t="shared" si="9"/>
        <v>16339</v>
      </c>
      <c r="BY27" s="48">
        <v>0</v>
      </c>
      <c r="BZ27" s="49">
        <v>16339</v>
      </c>
      <c r="CA27" s="11">
        <f t="shared" si="10"/>
        <v>2.5002162765885257E-6</v>
      </c>
      <c r="CC27" s="8" t="s">
        <v>0</v>
      </c>
      <c r="CD27" s="50">
        <f>SUM(CD6:CD26)</f>
        <v>4459797017</v>
      </c>
      <c r="CE27" s="50">
        <f>SUM(CE6:CE26)</f>
        <v>1807452443</v>
      </c>
      <c r="CF27" s="50">
        <f>SUM(CF6:CF26)</f>
        <v>6267249460</v>
      </c>
      <c r="CG27" s="10"/>
      <c r="CI27" s="8" t="s">
        <v>0</v>
      </c>
      <c r="CJ27" s="22">
        <f>SUM(CJ6:CJ26)</f>
        <v>4481101</v>
      </c>
      <c r="CK27" s="22">
        <f>SUM(CK6:CK26)</f>
        <v>1746942</v>
      </c>
      <c r="CL27" s="21">
        <f>SUM(CL6:CL26)</f>
        <v>6228043</v>
      </c>
      <c r="CM27" s="10"/>
      <c r="CO27" s="4" t="s">
        <v>23</v>
      </c>
      <c r="CP27" s="26">
        <v>447</v>
      </c>
      <c r="CQ27" s="25">
        <v>0</v>
      </c>
      <c r="CR27" s="20">
        <v>447</v>
      </c>
      <c r="CS27" s="11">
        <f t="shared" si="14"/>
        <v>7.0234131053746081E-5</v>
      </c>
      <c r="CU27" s="4" t="s">
        <v>21</v>
      </c>
      <c r="CV27" s="26">
        <v>1077</v>
      </c>
      <c r="CW27" s="26">
        <v>2202</v>
      </c>
      <c r="CX27" s="20">
        <v>3279</v>
      </c>
      <c r="CY27" s="11">
        <f t="shared" si="15"/>
        <v>4.8289606866048693E-4</v>
      </c>
      <c r="DA27" s="4" t="s">
        <v>20</v>
      </c>
      <c r="DB27" s="25">
        <f t="shared" si="27"/>
        <v>3790</v>
      </c>
      <c r="DC27" s="26">
        <v>0</v>
      </c>
      <c r="DD27" s="20">
        <v>3790</v>
      </c>
      <c r="DE27" s="11">
        <f t="shared" si="16"/>
        <v>5.4118928845032089E-4</v>
      </c>
      <c r="DG27" s="4" t="s">
        <v>20</v>
      </c>
      <c r="DH27" s="17">
        <f t="shared" si="28"/>
        <v>4370</v>
      </c>
      <c r="DI27" s="18">
        <v>0</v>
      </c>
      <c r="DJ27" s="20">
        <v>4370</v>
      </c>
      <c r="DK27" s="11">
        <f t="shared" si="17"/>
        <v>5.6440784705141464E-4</v>
      </c>
      <c r="DM27" s="4" t="s">
        <v>21</v>
      </c>
      <c r="DN27" s="17">
        <f t="shared" si="29"/>
        <v>552</v>
      </c>
      <c r="DO27" s="26">
        <v>1086</v>
      </c>
      <c r="DP27" s="20">
        <v>1638</v>
      </c>
      <c r="DQ27" s="11">
        <f t="shared" si="18"/>
        <v>1.6600056995555887E-4</v>
      </c>
      <c r="DS27" s="4" t="s">
        <v>16</v>
      </c>
      <c r="DT27" s="25">
        <f t="shared" si="30"/>
        <v>14882</v>
      </c>
      <c r="DU27" s="26">
        <v>5221</v>
      </c>
      <c r="DV27" s="20">
        <v>20103</v>
      </c>
      <c r="DW27" s="11">
        <f t="shared" si="19"/>
        <v>2.2312512132699014E-3</v>
      </c>
    </row>
    <row r="28" spans="2:127" x14ac:dyDescent="0.2">
      <c r="K28" s="9"/>
      <c r="R28" s="9"/>
      <c r="AB28" s="9"/>
      <c r="AC28" s="9"/>
      <c r="AD28" s="9"/>
      <c r="AH28" s="9"/>
      <c r="AI28" s="9"/>
      <c r="AJ28" s="9"/>
      <c r="AN28" s="9"/>
      <c r="AO28" s="9"/>
      <c r="AP28" s="9"/>
      <c r="AT28" s="9"/>
      <c r="AU28" s="9"/>
      <c r="AV28" s="9"/>
      <c r="AY28" s="8" t="s">
        <v>0</v>
      </c>
      <c r="AZ28" s="50">
        <v>4530791637</v>
      </c>
      <c r="BA28" s="50">
        <v>960091657</v>
      </c>
      <c r="BB28" s="50">
        <v>5490883294</v>
      </c>
      <c r="BC28" s="10"/>
      <c r="BH28" s="30"/>
      <c r="BI28" s="31"/>
      <c r="BK28" s="8" t="s">
        <v>0</v>
      </c>
      <c r="BL28" s="50">
        <f>SUM(BL6:BL27)</f>
        <v>4353377934</v>
      </c>
      <c r="BM28" s="50">
        <f>SUM(BM6:BM27)</f>
        <v>1260778237</v>
      </c>
      <c r="BN28" s="50">
        <f>SUM(BN6:BN27)</f>
        <v>5614156171</v>
      </c>
      <c r="BO28" s="10"/>
      <c r="BQ28" s="8" t="s">
        <v>0</v>
      </c>
      <c r="BR28" s="50">
        <f>SUM(BR6:BR27)</f>
        <v>4370168492</v>
      </c>
      <c r="BS28" s="50">
        <f>SUM(BS6:BS27)</f>
        <v>1508229769</v>
      </c>
      <c r="BT28" s="50">
        <f>SUM(BT6:BT27)</f>
        <v>5878398261</v>
      </c>
      <c r="BU28" s="10"/>
      <c r="BW28" s="8" t="s">
        <v>0</v>
      </c>
      <c r="BX28" s="50">
        <f>SUM(BX6:BX27)</f>
        <v>4419219206</v>
      </c>
      <c r="BY28" s="50">
        <f>SUM(BY6:BY27)</f>
        <v>2115815444</v>
      </c>
      <c r="BZ28" s="50">
        <f>SUM(BZ6:BZ27)</f>
        <v>6535034650</v>
      </c>
      <c r="CA28" s="10"/>
      <c r="CF28" s="9"/>
      <c r="CO28" s="8" t="s">
        <v>0</v>
      </c>
      <c r="CP28" s="22">
        <f>SUM(CP6:CP27)</f>
        <v>4681982</v>
      </c>
      <c r="CQ28" s="22">
        <f>SUM(CQ6:CQ27)</f>
        <v>1682445</v>
      </c>
      <c r="CR28" s="21">
        <f>SUM(CR6:CR27)</f>
        <v>6364427</v>
      </c>
      <c r="CS28" s="10"/>
      <c r="CU28" s="4" t="s">
        <v>22</v>
      </c>
      <c r="CV28" s="26">
        <v>436</v>
      </c>
      <c r="CW28" s="26">
        <v>0</v>
      </c>
      <c r="CX28" s="20">
        <v>436</v>
      </c>
      <c r="CY28" s="11">
        <f t="shared" si="15"/>
        <v>6.4209419315636569E-5</v>
      </c>
      <c r="DA28" s="4" t="s">
        <v>21</v>
      </c>
      <c r="DB28" s="25">
        <f t="shared" si="27"/>
        <v>-1370</v>
      </c>
      <c r="DC28" s="26">
        <v>4545</v>
      </c>
      <c r="DD28" s="20">
        <v>3175</v>
      </c>
      <c r="DE28" s="11">
        <f t="shared" si="16"/>
        <v>4.5337097383371211E-4</v>
      </c>
      <c r="DG28" s="4" t="s">
        <v>21</v>
      </c>
      <c r="DH28" s="17">
        <f t="shared" si="28"/>
        <v>847</v>
      </c>
      <c r="DI28" s="26">
        <v>3358</v>
      </c>
      <c r="DJ28" s="20">
        <v>4205</v>
      </c>
      <c r="DK28" s="11">
        <f t="shared" si="17"/>
        <v>5.4309725328402709E-4</v>
      </c>
      <c r="DM28" s="4" t="s">
        <v>22</v>
      </c>
      <c r="DN28" s="17">
        <f t="shared" si="29"/>
        <v>351</v>
      </c>
      <c r="DO28" s="26">
        <v>0</v>
      </c>
      <c r="DP28" s="20">
        <v>351</v>
      </c>
      <c r="DQ28" s="11">
        <f t="shared" si="18"/>
        <v>3.5571550704762617E-5</v>
      </c>
      <c r="DS28" s="4" t="s">
        <v>23</v>
      </c>
      <c r="DT28" s="25">
        <f t="shared" si="30"/>
        <v>305</v>
      </c>
      <c r="DU28" s="26">
        <v>19464</v>
      </c>
      <c r="DV28" s="20">
        <v>19769</v>
      </c>
      <c r="DW28" s="11">
        <f t="shared" si="19"/>
        <v>2.1941802335538317E-3</v>
      </c>
    </row>
    <row r="29" spans="2:127" x14ac:dyDescent="0.2">
      <c r="E29" s="49"/>
      <c r="K29" s="75"/>
      <c r="L29" s="9"/>
      <c r="R29" s="75"/>
      <c r="S29" s="9"/>
      <c r="X29" s="75"/>
      <c r="Y29" s="9"/>
      <c r="AB29" s="9"/>
      <c r="AC29" s="9"/>
      <c r="AD29" s="9"/>
      <c r="AH29" s="9"/>
      <c r="AI29" s="9"/>
      <c r="AJ29" s="9"/>
      <c r="AN29" s="9"/>
      <c r="AO29" s="9"/>
      <c r="AP29" s="9"/>
      <c r="AT29" s="9"/>
      <c r="AU29" s="9"/>
      <c r="AV29" s="9"/>
      <c r="AZ29" s="9"/>
      <c r="BA29" s="9"/>
      <c r="BB29" s="9"/>
      <c r="CL29" s="9"/>
      <c r="CU29" s="8"/>
      <c r="CV29" s="22">
        <f>SUM(CV6:CV28)</f>
        <v>4713251</v>
      </c>
      <c r="CW29" s="22">
        <f>SUM(CW6:CW28)</f>
        <v>2077030</v>
      </c>
      <c r="CX29" s="21">
        <f>SUM(CX6:CX28)</f>
        <v>6790281</v>
      </c>
      <c r="CY29" s="10"/>
      <c r="DA29" s="4" t="s">
        <v>22</v>
      </c>
      <c r="DB29" s="25">
        <f t="shared" si="27"/>
        <v>450</v>
      </c>
      <c r="DC29" s="26">
        <v>0</v>
      </c>
      <c r="DD29" s="20">
        <v>450</v>
      </c>
      <c r="DE29" s="11">
        <f t="shared" si="16"/>
        <v>6.4257303378006437E-5</v>
      </c>
      <c r="DG29" s="4" t="s">
        <v>22</v>
      </c>
      <c r="DH29" s="17">
        <f t="shared" si="28"/>
        <v>436</v>
      </c>
      <c r="DI29" s="26">
        <v>0</v>
      </c>
      <c r="DJ29" s="20">
        <v>436</v>
      </c>
      <c r="DK29" s="11">
        <f t="shared" si="17"/>
        <v>5.6311629591399716E-5</v>
      </c>
      <c r="DM29" s="4" t="s">
        <v>41</v>
      </c>
      <c r="DN29" s="17">
        <f t="shared" si="29"/>
        <v>22</v>
      </c>
      <c r="DO29" s="26">
        <v>0</v>
      </c>
      <c r="DP29" s="20">
        <v>22</v>
      </c>
      <c r="DQ29" s="11">
        <f t="shared" si="18"/>
        <v>2.2295558846289959E-6</v>
      </c>
      <c r="DS29" s="4" t="s">
        <v>15</v>
      </c>
      <c r="DT29" s="25">
        <f t="shared" si="30"/>
        <v>9770</v>
      </c>
      <c r="DU29" s="26">
        <v>2014</v>
      </c>
      <c r="DV29" s="20">
        <v>11784</v>
      </c>
      <c r="DW29" s="11">
        <f t="shared" si="19"/>
        <v>1.3079174400424075E-3</v>
      </c>
    </row>
    <row r="30" spans="2:127" x14ac:dyDescent="0.2">
      <c r="E30" s="49"/>
      <c r="BN30" s="30"/>
      <c r="BO30" s="31"/>
      <c r="BT30" s="30"/>
      <c r="BU30" s="31"/>
      <c r="BZ30" s="30"/>
      <c r="CA30" s="31"/>
      <c r="CJ30" s="9"/>
      <c r="CP30" s="30"/>
      <c r="CR30" s="9"/>
      <c r="DA30" s="8"/>
      <c r="DB30" s="22">
        <f>SUM(DB6:DB29)</f>
        <v>4692183</v>
      </c>
      <c r="DC30" s="22">
        <f>SUM(DC6:DC29)</f>
        <v>2310912</v>
      </c>
      <c r="DD30" s="21">
        <f>SUM(DD6:DD29)</f>
        <v>7003095</v>
      </c>
      <c r="DE30" s="10"/>
      <c r="DG30" s="4" t="s">
        <v>41</v>
      </c>
      <c r="DH30" s="17">
        <f t="shared" si="28"/>
        <v>2</v>
      </c>
      <c r="DI30" s="26">
        <v>0</v>
      </c>
      <c r="DJ30" s="20">
        <v>2</v>
      </c>
      <c r="DK30" s="11">
        <f t="shared" si="17"/>
        <v>2.5831022748348494E-7</v>
      </c>
      <c r="DM30" s="8"/>
      <c r="DN30" s="22">
        <f>SUM(DN6:DN29)</f>
        <v>4835961</v>
      </c>
      <c r="DO30" s="22">
        <f>SUM(DO6:DO29)</f>
        <v>5031475</v>
      </c>
      <c r="DP30" s="21">
        <f>SUM(DP6:DP29)</f>
        <v>9867436</v>
      </c>
      <c r="DQ30" s="10"/>
      <c r="DS30" s="4" t="s">
        <v>20</v>
      </c>
      <c r="DT30" s="25">
        <f t="shared" si="30"/>
        <v>5768</v>
      </c>
      <c r="DU30" s="26">
        <v>78</v>
      </c>
      <c r="DV30" s="20">
        <v>5846</v>
      </c>
      <c r="DW30" s="11">
        <f t="shared" si="19"/>
        <v>6.4885313598845164E-4</v>
      </c>
    </row>
    <row r="31" spans="2:127" x14ac:dyDescent="0.2">
      <c r="E31" s="49"/>
      <c r="K31" s="49"/>
      <c r="AD31" s="75"/>
      <c r="AE31" s="9"/>
      <c r="AJ31" s="75"/>
      <c r="AK31" s="9"/>
      <c r="AP31" s="75"/>
      <c r="AQ31" s="9"/>
      <c r="AW31" s="9"/>
      <c r="CJ31" s="9"/>
      <c r="CP31" s="9"/>
      <c r="CV31" s="9"/>
      <c r="CX31" s="32"/>
      <c r="DB31" s="9"/>
      <c r="DG31" s="8"/>
      <c r="DH31" s="22">
        <f>SUM(DH6:DH30)</f>
        <v>4803728</v>
      </c>
      <c r="DI31" s="22">
        <f>SUM(DI6:DI30)</f>
        <v>2938900</v>
      </c>
      <c r="DJ31" s="21">
        <f>SUM(DJ6:DJ30)</f>
        <v>7742628</v>
      </c>
      <c r="DK31" s="10"/>
      <c r="DN31" s="9"/>
      <c r="DS31" s="4" t="s">
        <v>21</v>
      </c>
      <c r="DT31" s="25">
        <f t="shared" si="30"/>
        <v>310</v>
      </c>
      <c r="DU31" s="26">
        <v>2270</v>
      </c>
      <c r="DV31" s="20">
        <v>2580</v>
      </c>
      <c r="DW31" s="11">
        <f t="shared" si="19"/>
        <v>2.8635666966305253E-4</v>
      </c>
    </row>
    <row r="32" spans="2:127" x14ac:dyDescent="0.2">
      <c r="E32" s="49"/>
      <c r="K32" s="49"/>
      <c r="CJ32" s="9"/>
      <c r="CP32" s="9"/>
      <c r="CV32" s="9"/>
      <c r="DB32" s="9"/>
      <c r="DD32" s="30"/>
      <c r="DH32" s="9"/>
      <c r="DN32" s="9"/>
      <c r="DP32" s="30"/>
      <c r="DS32" s="4" t="s">
        <v>22</v>
      </c>
      <c r="DT32" s="25">
        <f t="shared" si="30"/>
        <v>173</v>
      </c>
      <c r="DU32" s="26">
        <v>0</v>
      </c>
      <c r="DV32" s="20">
        <v>173</v>
      </c>
      <c r="DW32" s="11">
        <f t="shared" si="19"/>
        <v>1.9201435601437243E-5</v>
      </c>
    </row>
    <row r="33" spans="5:127" x14ac:dyDescent="0.2">
      <c r="E33" s="49"/>
      <c r="K33" s="49"/>
      <c r="CJ33" s="9"/>
      <c r="CP33" s="9"/>
      <c r="CV33" s="9"/>
      <c r="DB33" s="9"/>
      <c r="DH33" s="9"/>
      <c r="DJ33" s="30"/>
      <c r="DN33" s="9"/>
      <c r="DS33" s="4" t="s">
        <v>41</v>
      </c>
      <c r="DT33" s="25">
        <f t="shared" si="30"/>
        <v>29</v>
      </c>
      <c r="DU33" s="26">
        <v>0</v>
      </c>
      <c r="DV33" s="20">
        <v>29</v>
      </c>
      <c r="DW33" s="11">
        <f t="shared" si="19"/>
        <v>3.2187377597784975E-6</v>
      </c>
    </row>
    <row r="34" spans="5:127" x14ac:dyDescent="0.2">
      <c r="E34" s="49"/>
      <c r="K34" s="49"/>
      <c r="CJ34" s="9"/>
      <c r="CP34" s="9"/>
      <c r="CV34" s="9"/>
      <c r="DB34" s="9"/>
      <c r="DH34" s="9"/>
      <c r="DN34" s="9"/>
      <c r="DS34" s="8"/>
      <c r="DT34" s="22">
        <f>SUM(DT6:DT33)</f>
        <v>4830274</v>
      </c>
      <c r="DU34" s="22">
        <f>SUM(DU6:DU33)</f>
        <v>4179469</v>
      </c>
      <c r="DV34" s="21">
        <f>SUM(DV6:DV33)</f>
        <v>9009743</v>
      </c>
      <c r="DW34" s="10"/>
    </row>
    <row r="35" spans="5:127" x14ac:dyDescent="0.2">
      <c r="E35" s="49"/>
      <c r="K35" s="49"/>
      <c r="CJ35" s="9"/>
      <c r="CP35" s="9"/>
      <c r="CV35" s="9"/>
      <c r="DB35" s="9"/>
      <c r="DH35" s="9"/>
      <c r="DN35" s="9"/>
      <c r="DT35" s="9"/>
    </row>
    <row r="36" spans="5:127" x14ac:dyDescent="0.2">
      <c r="E36" s="49"/>
      <c r="K36" s="49"/>
      <c r="CJ36" s="9"/>
      <c r="CP36" s="9"/>
      <c r="CV36" s="9"/>
      <c r="DB36" s="9"/>
      <c r="DH36" s="9"/>
      <c r="DN36" s="9"/>
      <c r="DT36" s="9"/>
      <c r="DV36" s="30"/>
    </row>
    <row r="37" spans="5:127" x14ac:dyDescent="0.2">
      <c r="E37" s="49"/>
      <c r="K37" s="49"/>
      <c r="CJ37" s="9"/>
      <c r="CP37" s="9"/>
      <c r="CV37" s="9"/>
      <c r="DB37" s="9"/>
      <c r="DH37" s="9"/>
      <c r="DN37" s="9"/>
      <c r="DT37" s="9"/>
    </row>
    <row r="38" spans="5:127" x14ac:dyDescent="0.2">
      <c r="E38" s="49"/>
      <c r="K38" s="49"/>
      <c r="CJ38" s="9"/>
      <c r="CP38" s="9"/>
      <c r="CV38" s="9"/>
      <c r="DB38" s="9"/>
      <c r="DH38" s="9"/>
      <c r="DN38" s="9"/>
      <c r="DT38" s="9"/>
    </row>
    <row r="39" spans="5:127" x14ac:dyDescent="0.2">
      <c r="E39" s="49"/>
      <c r="K39" s="49"/>
      <c r="CJ39" s="9"/>
      <c r="CP39" s="9"/>
      <c r="CV39" s="9"/>
      <c r="DB39" s="9"/>
      <c r="DH39" s="9"/>
      <c r="DN39" s="9"/>
      <c r="DT39" s="9"/>
    </row>
    <row r="40" spans="5:127" x14ac:dyDescent="0.2">
      <c r="E40" s="49"/>
      <c r="K40" s="49"/>
      <c r="CJ40" s="9"/>
      <c r="CP40" s="9"/>
      <c r="CV40" s="9"/>
      <c r="DB40" s="9"/>
      <c r="DH40" s="9"/>
      <c r="DN40" s="9"/>
      <c r="DT40" s="9"/>
    </row>
    <row r="41" spans="5:127" x14ac:dyDescent="0.2">
      <c r="E41" s="49"/>
      <c r="K41" s="49"/>
      <c r="CJ41" s="9"/>
      <c r="CP41" s="9"/>
      <c r="CV41" s="9"/>
      <c r="DB41" s="9"/>
      <c r="DH41" s="9"/>
      <c r="DN41" s="9"/>
      <c r="DT41" s="9"/>
    </row>
    <row r="42" spans="5:127" x14ac:dyDescent="0.2">
      <c r="E42" s="9"/>
      <c r="K42" s="49"/>
      <c r="CJ42" s="9"/>
      <c r="CP42" s="9"/>
      <c r="CV42" s="9"/>
      <c r="DB42" s="9"/>
      <c r="DH42" s="9"/>
      <c r="DN42" s="9"/>
      <c r="DT42" s="9"/>
    </row>
    <row r="43" spans="5:127" x14ac:dyDescent="0.2">
      <c r="K43" s="49"/>
      <c r="CJ43" s="9"/>
      <c r="CP43" s="9"/>
      <c r="CV43" s="9"/>
      <c r="DB43" s="9"/>
      <c r="DH43" s="9"/>
      <c r="DN43" s="9"/>
      <c r="DT43" s="9"/>
    </row>
    <row r="44" spans="5:127" x14ac:dyDescent="0.2">
      <c r="K44" s="9"/>
      <c r="CJ44" s="9"/>
      <c r="CP44" s="9"/>
      <c r="CV44" s="9"/>
      <c r="DB44" s="9"/>
      <c r="DH44" s="9"/>
      <c r="DN44" s="9"/>
      <c r="DT44" s="9"/>
    </row>
    <row r="45" spans="5:127" x14ac:dyDescent="0.2">
      <c r="CJ45" s="9"/>
      <c r="CP45" s="9"/>
      <c r="CV45" s="9"/>
      <c r="DB45" s="9"/>
      <c r="DH45" s="9"/>
      <c r="DN45" s="9"/>
      <c r="DT45" s="9"/>
    </row>
    <row r="46" spans="5:127" x14ac:dyDescent="0.2">
      <c r="CF46" s="9"/>
      <c r="CL46" s="9"/>
      <c r="CR46" s="9"/>
      <c r="CX46" s="9"/>
      <c r="DD46" s="9"/>
      <c r="DJ46" s="9"/>
      <c r="DP46" s="9"/>
    </row>
    <row r="47" spans="5:127" x14ac:dyDescent="0.2">
      <c r="CF47" s="9"/>
      <c r="CL47" s="9"/>
      <c r="CR47" s="9"/>
      <c r="CX47" s="9"/>
      <c r="DD47" s="9"/>
      <c r="DJ47" s="9"/>
      <c r="DP47" s="9"/>
    </row>
    <row r="48" spans="5:127" x14ac:dyDescent="0.2">
      <c r="CF48" s="9"/>
      <c r="CL48" s="9"/>
      <c r="CR48" s="9"/>
      <c r="CX48" s="9"/>
      <c r="DD48" s="9"/>
      <c r="DJ48" s="9"/>
    </row>
    <row r="49" spans="84:114" x14ac:dyDescent="0.2">
      <c r="CF49" s="9"/>
      <c r="CL49" s="9"/>
      <c r="CR49" s="9"/>
      <c r="CX49" s="9"/>
      <c r="DD49" s="9"/>
      <c r="DJ49" s="9"/>
    </row>
    <row r="50" spans="84:114" x14ac:dyDescent="0.2">
      <c r="CF50" s="9"/>
      <c r="CL50" s="9"/>
      <c r="CR50" s="9"/>
      <c r="CX50" s="9"/>
      <c r="DD50" s="9"/>
      <c r="DJ50" s="9"/>
    </row>
    <row r="51" spans="84:114" x14ac:dyDescent="0.2">
      <c r="CF51" s="9"/>
      <c r="CL51" s="9"/>
      <c r="CR51" s="9"/>
      <c r="CX51" s="9"/>
      <c r="DD51" s="9"/>
      <c r="DJ51" s="9"/>
    </row>
    <row r="52" spans="84:114" x14ac:dyDescent="0.2">
      <c r="CF52" s="9"/>
      <c r="CL52" s="9"/>
      <c r="CR52" s="9"/>
      <c r="CX52" s="9"/>
      <c r="DD52" s="9"/>
      <c r="DJ52" s="9"/>
    </row>
    <row r="53" spans="84:114" x14ac:dyDescent="0.2">
      <c r="CF53" s="9"/>
      <c r="CL53" s="9"/>
      <c r="CR53" s="9"/>
      <c r="CX53" s="9"/>
      <c r="DD53" s="9"/>
      <c r="DJ53" s="9"/>
    </row>
    <row r="54" spans="84:114" x14ac:dyDescent="0.2">
      <c r="CF54" s="9"/>
      <c r="CL54" s="9"/>
      <c r="CR54" s="9"/>
      <c r="CX54" s="9"/>
      <c r="DD54" s="9"/>
      <c r="DJ54" s="9"/>
    </row>
    <row r="55" spans="84:114" x14ac:dyDescent="0.2">
      <c r="CL55" s="9">
        <f>CX30-CW30</f>
        <v>0</v>
      </c>
      <c r="CR55" s="9"/>
      <c r="CX55" s="9"/>
      <c r="DJ55" s="9"/>
    </row>
  </sheetData>
  <sortState xmlns:xlrd2="http://schemas.microsoft.com/office/spreadsheetml/2017/richdata2" ref="B6:E22">
    <sortCondition descending="1" ref="E6:E22"/>
  </sortState>
  <mergeCells count="63">
    <mergeCell ref="B1:F1"/>
    <mergeCell ref="B3:F3"/>
    <mergeCell ref="C4:E4"/>
    <mergeCell ref="H1:L1"/>
    <mergeCell ref="H3:L3"/>
    <mergeCell ref="I4:K4"/>
    <mergeCell ref="BK1:BO1"/>
    <mergeCell ref="O1:S1"/>
    <mergeCell ref="O3:S3"/>
    <mergeCell ref="P4:R4"/>
    <mergeCell ref="AS3:AW3"/>
    <mergeCell ref="AT4:AV4"/>
    <mergeCell ref="DS3:DW3"/>
    <mergeCell ref="DT4:DV4"/>
    <mergeCell ref="CP4:CR4"/>
    <mergeCell ref="CU3:CY3"/>
    <mergeCell ref="CV4:CX4"/>
    <mergeCell ref="DG3:DK3"/>
    <mergeCell ref="DH4:DJ4"/>
    <mergeCell ref="DA3:DE3"/>
    <mergeCell ref="DM3:DQ3"/>
    <mergeCell ref="DN4:DP4"/>
    <mergeCell ref="DB4:DD4"/>
    <mergeCell ref="CO3:CS3"/>
    <mergeCell ref="CI3:CM3"/>
    <mergeCell ref="CD4:CF4"/>
    <mergeCell ref="DG1:DK1"/>
    <mergeCell ref="BW3:CA3"/>
    <mergeCell ref="DM1:DQ1"/>
    <mergeCell ref="CJ4:CL4"/>
    <mergeCell ref="CC3:CG3"/>
    <mergeCell ref="BQ1:BU1"/>
    <mergeCell ref="U1:Y1"/>
    <mergeCell ref="U3:Y3"/>
    <mergeCell ref="V4:X4"/>
    <mergeCell ref="BX4:BZ4"/>
    <mergeCell ref="BF4:BH4"/>
    <mergeCell ref="BL4:BN4"/>
    <mergeCell ref="AY3:BC3"/>
    <mergeCell ref="AZ4:BB4"/>
    <mergeCell ref="BE3:BI3"/>
    <mergeCell ref="AA1:AE1"/>
    <mergeCell ref="AA3:AE3"/>
    <mergeCell ref="AB4:AD4"/>
    <mergeCell ref="AG1:AK1"/>
    <mergeCell ref="AG3:AK3"/>
    <mergeCell ref="AH4:AJ4"/>
    <mergeCell ref="DS1:DW1"/>
    <mergeCell ref="AM3:AQ3"/>
    <mergeCell ref="AN4:AP4"/>
    <mergeCell ref="BW1:CA1"/>
    <mergeCell ref="CC1:CG1"/>
    <mergeCell ref="CI1:CM1"/>
    <mergeCell ref="CO1:CS1"/>
    <mergeCell ref="CU1:CY1"/>
    <mergeCell ref="DA1:DE1"/>
    <mergeCell ref="AM1:AQ1"/>
    <mergeCell ref="AS1:AW1"/>
    <mergeCell ref="AY1:BC1"/>
    <mergeCell ref="BE1:BI1"/>
    <mergeCell ref="BQ3:BU3"/>
    <mergeCell ref="BK3:BO3"/>
    <mergeCell ref="BR4:BT4"/>
  </mergeCells>
  <phoneticPr fontId="2" type="noConversion"/>
  <pageMargins left="0.7" right="0.7" top="0.75" bottom="0.75" header="0.3" footer="0.3"/>
  <pageSetup paperSize="9" scale="84" fitToWidth="0" orientation="landscape" r:id="rId1"/>
  <headerFooter alignWithMargins="0"/>
  <rowBreaks count="2" manualBreakCount="2">
    <brk id="34" max="16383" man="1"/>
    <brk id="35" max="16383" man="1"/>
  </rowBreaks>
  <colBreaks count="14" manualBreakCount="14">
    <brk id="25" max="1048575" man="1"/>
    <brk id="31" max="1048575" man="1"/>
    <brk id="37" max="1048575" man="1"/>
    <brk id="43" max="1048575" man="1"/>
    <brk id="49" max="1048575" man="1"/>
    <brk id="55" max="1048575" man="1"/>
    <brk id="61" max="1048575" man="1"/>
    <brk id="67" max="1048575" man="1"/>
    <brk id="73" max="1048575" man="1"/>
    <brk id="79" max="1048575" man="1"/>
    <brk id="85" max="1048575" man="1"/>
    <brk id="91" max="1048575" man="1"/>
    <brk id="97" max="1048575" man="1"/>
    <brk id="10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1:DP368"/>
  <sheetViews>
    <sheetView zoomScale="85" zoomScaleNormal="85" workbookViewId="0">
      <selection activeCell="E28" sqref="E28"/>
    </sheetView>
  </sheetViews>
  <sheetFormatPr baseColWidth="10" defaultRowHeight="12.75" x14ac:dyDescent="0.2"/>
  <cols>
    <col min="1" max="1" width="1.7109375" customWidth="1"/>
    <col min="2" max="2" width="39.7109375" customWidth="1"/>
    <col min="3" max="5" width="22.7109375" customWidth="1"/>
    <col min="6" max="6" width="15.7109375" customWidth="1"/>
    <col min="7" max="7" width="1.7109375" customWidth="1"/>
    <col min="8" max="8" width="39.7109375" customWidth="1"/>
    <col min="9" max="11" width="22.7109375" customWidth="1"/>
    <col min="12" max="12" width="15.7109375" customWidth="1"/>
    <col min="13" max="13" width="1.7109375" customWidth="1"/>
    <col min="14" max="14" width="39.7109375" customWidth="1"/>
    <col min="15" max="17" width="22.7109375" customWidth="1"/>
    <col min="18" max="18" width="15.7109375" customWidth="1"/>
    <col min="19" max="19" width="1.7109375" customWidth="1"/>
    <col min="20" max="20" width="39.7109375" customWidth="1"/>
    <col min="21" max="23" width="22.7109375" customWidth="1"/>
    <col min="24" max="24" width="15.7109375" customWidth="1"/>
    <col min="25" max="25" width="1.7109375" customWidth="1"/>
    <col min="26" max="26" width="39.7109375" customWidth="1"/>
    <col min="27" max="29" width="22.7109375" customWidth="1"/>
    <col min="30" max="30" width="15.7109375" customWidth="1"/>
    <col min="31" max="31" width="1.7109375" customWidth="1"/>
    <col min="32" max="32" width="39.7109375" customWidth="1"/>
    <col min="33" max="35" width="22.7109375" customWidth="1"/>
    <col min="36" max="36" width="15.7109375" customWidth="1"/>
    <col min="37" max="37" width="1.7109375" customWidth="1"/>
    <col min="38" max="38" width="39.7109375" customWidth="1"/>
    <col min="39" max="41" width="22.7109375" customWidth="1"/>
    <col min="42" max="42" width="15.7109375" customWidth="1"/>
    <col min="43" max="43" width="1.7109375" customWidth="1"/>
    <col min="44" max="44" width="39.7109375" customWidth="1"/>
    <col min="45" max="47" width="22.7109375" customWidth="1"/>
    <col min="48" max="48" width="15.7109375" customWidth="1"/>
    <col min="49" max="49" width="1.7109375" style="42" customWidth="1"/>
    <col min="50" max="50" width="39.7109375" customWidth="1"/>
    <col min="51" max="53" width="22.7109375" customWidth="1"/>
    <col min="54" max="54" width="15.7109375" customWidth="1"/>
    <col min="55" max="55" width="1.7109375" style="42" customWidth="1"/>
    <col min="56" max="56" width="39.7109375" customWidth="1"/>
    <col min="57" max="59" width="22.7109375" customWidth="1"/>
    <col min="60" max="60" width="15.7109375" customWidth="1"/>
    <col min="61" max="61" width="1.7109375" customWidth="1"/>
    <col min="62" max="62" width="39.7109375" customWidth="1"/>
    <col min="63" max="65" width="22.7109375" customWidth="1"/>
    <col min="66" max="66" width="15.7109375" customWidth="1"/>
    <col min="67" max="67" width="1.7109375" customWidth="1"/>
    <col min="68" max="68" width="39.7109375" customWidth="1"/>
    <col min="69" max="71" width="22.7109375" customWidth="1"/>
    <col min="72" max="72" width="15.7109375" customWidth="1"/>
    <col min="73" max="73" width="1.7109375" customWidth="1"/>
    <col min="74" max="74" width="39.7109375" customWidth="1"/>
    <col min="75" max="77" width="22.7109375" customWidth="1"/>
    <col min="78" max="78" width="15.7109375" customWidth="1"/>
    <col min="79" max="79" width="1.7109375" customWidth="1"/>
    <col min="80" max="80" width="39.7109375" customWidth="1"/>
    <col min="81" max="83" width="22.7109375" customWidth="1"/>
    <col min="84" max="84" width="15.7109375" customWidth="1"/>
    <col min="85" max="85" width="1.7109375" customWidth="1"/>
    <col min="86" max="86" width="39.7109375" customWidth="1"/>
    <col min="87" max="89" width="22.7109375" customWidth="1"/>
    <col min="90" max="90" width="15.7109375" customWidth="1"/>
    <col min="91" max="91" width="1.7109375" customWidth="1"/>
    <col min="92" max="92" width="39.7109375" customWidth="1"/>
    <col min="93" max="95" width="22.7109375" customWidth="1"/>
    <col min="96" max="96" width="15.7109375" customWidth="1"/>
    <col min="97" max="97" width="1.7109375" customWidth="1"/>
    <col min="98" max="98" width="39.7109375" customWidth="1"/>
    <col min="99" max="101" width="22.7109375" customWidth="1"/>
    <col min="102" max="102" width="15.7109375" customWidth="1"/>
    <col min="103" max="103" width="1.7109375" customWidth="1"/>
    <col min="104" max="104" width="39.7109375" customWidth="1"/>
    <col min="105" max="107" width="22.7109375" customWidth="1"/>
    <col min="108" max="108" width="15.7109375" customWidth="1"/>
    <col min="109" max="109" width="1.7109375" customWidth="1"/>
    <col min="110" max="110" width="39.7109375" customWidth="1"/>
    <col min="111" max="113" width="22.7109375" customWidth="1"/>
    <col min="114" max="114" width="15.7109375" customWidth="1"/>
    <col min="115" max="115" width="1.7109375" customWidth="1"/>
    <col min="116" max="116" width="39.7109375" customWidth="1"/>
    <col min="117" max="119" width="22.7109375" customWidth="1"/>
    <col min="120" max="120" width="15.7109375" customWidth="1"/>
  </cols>
  <sheetData>
    <row r="1" spans="2:120" s="14" customFormat="1" ht="55.5" customHeight="1" x14ac:dyDescent="0.2">
      <c r="B1" s="89" t="s">
        <v>123</v>
      </c>
      <c r="C1" s="89"/>
      <c r="D1" s="89"/>
      <c r="E1" s="89"/>
      <c r="F1" s="89"/>
      <c r="H1" s="89" t="s">
        <v>123</v>
      </c>
      <c r="I1" s="89"/>
      <c r="J1" s="89"/>
      <c r="K1" s="89"/>
      <c r="L1" s="89"/>
      <c r="N1" s="89" t="s">
        <v>123</v>
      </c>
      <c r="O1" s="89"/>
      <c r="P1" s="89"/>
      <c r="Q1" s="89"/>
      <c r="R1" s="89"/>
      <c r="T1" s="89" t="s">
        <v>123</v>
      </c>
      <c r="U1" s="89"/>
      <c r="V1" s="89"/>
      <c r="W1" s="89"/>
      <c r="X1" s="89"/>
      <c r="Z1" s="89" t="s">
        <v>123</v>
      </c>
      <c r="AA1" s="89"/>
      <c r="AB1" s="89"/>
      <c r="AC1" s="89"/>
      <c r="AD1" s="89"/>
      <c r="AF1" s="89" t="s">
        <v>123</v>
      </c>
      <c r="AG1" s="89"/>
      <c r="AH1" s="89"/>
      <c r="AI1" s="89"/>
      <c r="AJ1" s="89"/>
      <c r="AL1" s="89" t="s">
        <v>123</v>
      </c>
      <c r="AM1" s="89"/>
      <c r="AN1" s="89"/>
      <c r="AO1" s="89"/>
      <c r="AP1" s="89"/>
      <c r="AR1" s="89" t="s">
        <v>123</v>
      </c>
      <c r="AS1" s="89"/>
      <c r="AT1" s="89"/>
      <c r="AU1" s="89"/>
      <c r="AV1" s="89"/>
      <c r="AX1" s="89" t="s">
        <v>123</v>
      </c>
      <c r="AY1" s="89"/>
      <c r="AZ1" s="89"/>
      <c r="BA1" s="89"/>
      <c r="BB1" s="89"/>
      <c r="BD1" s="89" t="s">
        <v>123</v>
      </c>
      <c r="BE1" s="89"/>
      <c r="BF1" s="89"/>
      <c r="BG1" s="89"/>
      <c r="BH1" s="89"/>
      <c r="BJ1" s="89" t="s">
        <v>123</v>
      </c>
      <c r="BK1" s="89"/>
      <c r="BL1" s="89"/>
      <c r="BM1" s="89"/>
      <c r="BN1" s="89"/>
      <c r="BO1" s="70"/>
      <c r="BP1" s="89" t="s">
        <v>123</v>
      </c>
      <c r="BQ1" s="89"/>
      <c r="BR1" s="89"/>
      <c r="BS1" s="89"/>
      <c r="BT1" s="89"/>
      <c r="BU1" s="70"/>
      <c r="BV1" s="89" t="s">
        <v>123</v>
      </c>
      <c r="BW1" s="89"/>
      <c r="BX1" s="89"/>
      <c r="BY1" s="89"/>
      <c r="BZ1" s="89"/>
      <c r="CB1" s="89" t="s">
        <v>123</v>
      </c>
      <c r="CC1" s="89"/>
      <c r="CD1" s="89"/>
      <c r="CE1" s="89"/>
      <c r="CF1" s="89"/>
      <c r="CH1" s="89" t="s">
        <v>123</v>
      </c>
      <c r="CI1" s="89"/>
      <c r="CJ1" s="89"/>
      <c r="CK1" s="89"/>
      <c r="CL1" s="89"/>
      <c r="CN1" s="89" t="s">
        <v>123</v>
      </c>
      <c r="CO1" s="89"/>
      <c r="CP1" s="89"/>
      <c r="CQ1" s="89"/>
      <c r="CR1" s="89"/>
      <c r="CT1" s="89" t="s">
        <v>123</v>
      </c>
      <c r="CU1" s="89"/>
      <c r="CV1" s="89"/>
      <c r="CW1" s="89"/>
      <c r="CX1" s="89"/>
      <c r="CZ1" s="89" t="s">
        <v>123</v>
      </c>
      <c r="DA1" s="89"/>
      <c r="DB1" s="89"/>
      <c r="DC1" s="89"/>
      <c r="DD1" s="89"/>
      <c r="DF1" s="89" t="s">
        <v>123</v>
      </c>
      <c r="DG1" s="89"/>
      <c r="DH1" s="89"/>
      <c r="DI1" s="89"/>
      <c r="DJ1" s="89"/>
      <c r="DL1" s="89" t="s">
        <v>123</v>
      </c>
      <c r="DM1" s="89"/>
      <c r="DN1" s="89"/>
      <c r="DO1" s="89"/>
      <c r="DP1" s="89"/>
    </row>
    <row r="2" spans="2:120" s="1" customFormat="1" ht="12.75" customHeight="1" x14ac:dyDescent="0.25">
      <c r="BO2" s="65"/>
      <c r="BU2" s="65"/>
    </row>
    <row r="3" spans="2:120" ht="42" customHeight="1" x14ac:dyDescent="0.2">
      <c r="B3" s="90" t="s">
        <v>151</v>
      </c>
      <c r="C3" s="91"/>
      <c r="D3" s="91"/>
      <c r="E3" s="91"/>
      <c r="F3" s="92"/>
      <c r="H3" s="90" t="s">
        <v>151</v>
      </c>
      <c r="I3" s="91"/>
      <c r="J3" s="91"/>
      <c r="K3" s="91"/>
      <c r="L3" s="92"/>
      <c r="N3" s="90" t="s">
        <v>145</v>
      </c>
      <c r="O3" s="91"/>
      <c r="P3" s="91"/>
      <c r="Q3" s="91"/>
      <c r="R3" s="92"/>
      <c r="T3" s="90" t="s">
        <v>142</v>
      </c>
      <c r="U3" s="91"/>
      <c r="V3" s="91"/>
      <c r="W3" s="91"/>
      <c r="X3" s="92"/>
      <c r="Z3" s="90" t="s">
        <v>138</v>
      </c>
      <c r="AA3" s="91"/>
      <c r="AB3" s="91"/>
      <c r="AC3" s="91"/>
      <c r="AD3" s="92"/>
      <c r="AF3" s="90" t="s">
        <v>124</v>
      </c>
      <c r="AG3" s="91"/>
      <c r="AH3" s="91"/>
      <c r="AI3" s="91"/>
      <c r="AJ3" s="92"/>
      <c r="AL3" s="90" t="s">
        <v>116</v>
      </c>
      <c r="AM3" s="91"/>
      <c r="AN3" s="91"/>
      <c r="AO3" s="91"/>
      <c r="AP3" s="92"/>
      <c r="AR3" s="90" t="s">
        <v>114</v>
      </c>
      <c r="AS3" s="91"/>
      <c r="AT3" s="91"/>
      <c r="AU3" s="91"/>
      <c r="AV3" s="92"/>
      <c r="AW3"/>
      <c r="AX3" s="90" t="s">
        <v>107</v>
      </c>
      <c r="AY3" s="91"/>
      <c r="AZ3" s="91"/>
      <c r="BA3" s="91"/>
      <c r="BB3" s="92"/>
      <c r="BC3"/>
      <c r="BD3" s="90" t="s">
        <v>106</v>
      </c>
      <c r="BE3" s="91"/>
      <c r="BF3" s="91"/>
      <c r="BG3" s="91"/>
      <c r="BH3" s="92"/>
      <c r="BI3" s="42"/>
      <c r="BJ3" s="90" t="s">
        <v>100</v>
      </c>
      <c r="BK3" s="91"/>
      <c r="BL3" s="91"/>
      <c r="BM3" s="91"/>
      <c r="BN3" s="92"/>
      <c r="BO3" s="42"/>
      <c r="BP3" s="90" t="s">
        <v>99</v>
      </c>
      <c r="BQ3" s="91"/>
      <c r="BR3" s="91"/>
      <c r="BS3" s="91"/>
      <c r="BT3" s="92"/>
      <c r="BU3" s="42"/>
      <c r="BV3" s="90" t="s">
        <v>83</v>
      </c>
      <c r="BW3" s="91"/>
      <c r="BX3" s="91"/>
      <c r="BY3" s="91"/>
      <c r="BZ3" s="92"/>
      <c r="CA3" s="42"/>
      <c r="CB3" s="90" t="s">
        <v>63</v>
      </c>
      <c r="CC3" s="91"/>
      <c r="CD3" s="91"/>
      <c r="CE3" s="91"/>
      <c r="CF3" s="92"/>
      <c r="CH3" s="90" t="s">
        <v>3</v>
      </c>
      <c r="CI3" s="91"/>
      <c r="CJ3" s="91"/>
      <c r="CK3" s="91"/>
      <c r="CL3" s="92"/>
      <c r="CN3" s="90" t="s">
        <v>30</v>
      </c>
      <c r="CO3" s="91"/>
      <c r="CP3" s="91"/>
      <c r="CQ3" s="91"/>
      <c r="CR3" s="92"/>
      <c r="CT3" s="90" t="s">
        <v>37</v>
      </c>
      <c r="CU3" s="91"/>
      <c r="CV3" s="91"/>
      <c r="CW3" s="91"/>
      <c r="CX3" s="92"/>
      <c r="CZ3" s="90" t="s">
        <v>38</v>
      </c>
      <c r="DA3" s="91"/>
      <c r="DB3" s="91"/>
      <c r="DC3" s="91"/>
      <c r="DD3" s="92"/>
      <c r="DF3" s="90" t="s">
        <v>42</v>
      </c>
      <c r="DG3" s="91"/>
      <c r="DH3" s="91"/>
      <c r="DI3" s="91"/>
      <c r="DJ3" s="92"/>
      <c r="DL3" s="90" t="s">
        <v>43</v>
      </c>
      <c r="DM3" s="91"/>
      <c r="DN3" s="91"/>
      <c r="DO3" s="91"/>
      <c r="DP3" s="92"/>
    </row>
    <row r="4" spans="2:120" ht="71.25" customHeight="1" x14ac:dyDescent="0.2">
      <c r="B4" s="93"/>
      <c r="C4" s="83" t="s">
        <v>65</v>
      </c>
      <c r="D4" s="83"/>
      <c r="E4" s="84"/>
      <c r="F4" s="58" t="s">
        <v>2</v>
      </c>
      <c r="H4" s="93"/>
      <c r="I4" s="83" t="s">
        <v>65</v>
      </c>
      <c r="J4" s="83"/>
      <c r="K4" s="84"/>
      <c r="L4" s="58" t="s">
        <v>2</v>
      </c>
      <c r="N4" s="93"/>
      <c r="O4" s="83" t="s">
        <v>65</v>
      </c>
      <c r="P4" s="83"/>
      <c r="Q4" s="84"/>
      <c r="R4" s="58" t="s">
        <v>2</v>
      </c>
      <c r="T4" s="93"/>
      <c r="U4" s="83" t="s">
        <v>65</v>
      </c>
      <c r="V4" s="83"/>
      <c r="W4" s="84"/>
      <c r="X4" s="58" t="s">
        <v>2</v>
      </c>
      <c r="Z4" s="93"/>
      <c r="AA4" s="83" t="s">
        <v>65</v>
      </c>
      <c r="AB4" s="83"/>
      <c r="AC4" s="84"/>
      <c r="AD4" s="58" t="s">
        <v>2</v>
      </c>
      <c r="AF4" s="93"/>
      <c r="AG4" s="83" t="s">
        <v>65</v>
      </c>
      <c r="AH4" s="83"/>
      <c r="AI4" s="84"/>
      <c r="AJ4" s="56" t="s">
        <v>2</v>
      </c>
      <c r="AL4" s="93"/>
      <c r="AM4" s="83" t="s">
        <v>65</v>
      </c>
      <c r="AN4" s="83"/>
      <c r="AO4" s="84"/>
      <c r="AP4" s="55" t="s">
        <v>2</v>
      </c>
      <c r="AR4" s="93"/>
      <c r="AS4" s="83" t="s">
        <v>65</v>
      </c>
      <c r="AT4" s="83"/>
      <c r="AU4" s="84"/>
      <c r="AV4" s="54" t="s">
        <v>2</v>
      </c>
      <c r="AW4"/>
      <c r="AX4" s="59"/>
      <c r="AY4" s="83" t="s">
        <v>65</v>
      </c>
      <c r="AZ4" s="83"/>
      <c r="BA4" s="84"/>
      <c r="BB4" s="56" t="s">
        <v>2</v>
      </c>
      <c r="BC4"/>
      <c r="BD4" s="64"/>
      <c r="BE4" s="83" t="s">
        <v>65</v>
      </c>
      <c r="BF4" s="83"/>
      <c r="BG4" s="84"/>
      <c r="BH4" s="56" t="s">
        <v>2</v>
      </c>
      <c r="BI4" s="62"/>
      <c r="BJ4" s="63"/>
      <c r="BK4" s="83" t="s">
        <v>65</v>
      </c>
      <c r="BL4" s="83"/>
      <c r="BM4" s="84"/>
      <c r="BN4" s="58" t="s">
        <v>2</v>
      </c>
      <c r="BO4" s="62"/>
      <c r="BP4" s="59"/>
      <c r="BQ4" s="83" t="s">
        <v>65</v>
      </c>
      <c r="BR4" s="83"/>
      <c r="BS4" s="84"/>
      <c r="BT4" s="58" t="s">
        <v>2</v>
      </c>
      <c r="BU4" s="62"/>
      <c r="BV4" s="93"/>
      <c r="BW4" s="83" t="s">
        <v>65</v>
      </c>
      <c r="BX4" s="83"/>
      <c r="BY4" s="84"/>
      <c r="BZ4" s="57" t="s">
        <v>2</v>
      </c>
      <c r="CA4" s="62"/>
      <c r="CB4" s="40"/>
      <c r="CC4" s="83" t="s">
        <v>1</v>
      </c>
      <c r="CD4" s="83"/>
      <c r="CE4" s="84"/>
      <c r="CF4" s="12" t="s">
        <v>2</v>
      </c>
      <c r="CH4" s="6"/>
      <c r="CI4" s="83" t="s">
        <v>1</v>
      </c>
      <c r="CJ4" s="83"/>
      <c r="CK4" s="84"/>
      <c r="CL4" s="12" t="s">
        <v>2</v>
      </c>
      <c r="CN4" s="6"/>
      <c r="CO4" s="83" t="s">
        <v>1</v>
      </c>
      <c r="CP4" s="83"/>
      <c r="CQ4" s="84"/>
      <c r="CR4" s="12" t="s">
        <v>2</v>
      </c>
      <c r="CT4" s="6"/>
      <c r="CU4" s="83" t="s">
        <v>1</v>
      </c>
      <c r="CV4" s="83"/>
      <c r="CW4" s="84"/>
      <c r="CX4" s="12" t="s">
        <v>2</v>
      </c>
      <c r="CZ4" s="6"/>
      <c r="DA4" s="83" t="s">
        <v>1</v>
      </c>
      <c r="DB4" s="83"/>
      <c r="DC4" s="84"/>
      <c r="DD4" s="12" t="s">
        <v>2</v>
      </c>
      <c r="DF4" s="6"/>
      <c r="DG4" s="83" t="s">
        <v>1</v>
      </c>
      <c r="DH4" s="83"/>
      <c r="DI4" s="84"/>
      <c r="DJ4" s="12" t="s">
        <v>2</v>
      </c>
      <c r="DL4" s="6"/>
      <c r="DM4" s="83" t="s">
        <v>1</v>
      </c>
      <c r="DN4" s="83"/>
      <c r="DO4" s="84"/>
      <c r="DP4" s="12" t="s">
        <v>2</v>
      </c>
    </row>
    <row r="5" spans="2:120" ht="30" customHeight="1" x14ac:dyDescent="0.2">
      <c r="B5" s="94"/>
      <c r="C5" s="23" t="s">
        <v>28</v>
      </c>
      <c r="D5" s="23" t="s">
        <v>29</v>
      </c>
      <c r="E5" s="45" t="s">
        <v>0</v>
      </c>
      <c r="F5" s="58"/>
      <c r="H5" s="94"/>
      <c r="I5" s="23" t="s">
        <v>28</v>
      </c>
      <c r="J5" s="23" t="s">
        <v>29</v>
      </c>
      <c r="K5" s="45" t="s">
        <v>0</v>
      </c>
      <c r="L5" s="58"/>
      <c r="N5" s="94"/>
      <c r="O5" s="23" t="s">
        <v>28</v>
      </c>
      <c r="P5" s="23" t="s">
        <v>29</v>
      </c>
      <c r="Q5" s="45" t="s">
        <v>0</v>
      </c>
      <c r="R5" s="58"/>
      <c r="T5" s="94"/>
      <c r="U5" s="23" t="s">
        <v>28</v>
      </c>
      <c r="V5" s="23" t="s">
        <v>29</v>
      </c>
      <c r="W5" s="45" t="s">
        <v>0</v>
      </c>
      <c r="X5" s="58"/>
      <c r="Z5" s="94"/>
      <c r="AA5" s="23" t="s">
        <v>28</v>
      </c>
      <c r="AB5" s="23" t="s">
        <v>29</v>
      </c>
      <c r="AC5" s="45" t="s">
        <v>0</v>
      </c>
      <c r="AD5" s="58"/>
      <c r="AF5" s="94"/>
      <c r="AG5" s="23" t="s">
        <v>28</v>
      </c>
      <c r="AH5" s="23" t="s">
        <v>29</v>
      </c>
      <c r="AI5" s="45" t="s">
        <v>0</v>
      </c>
      <c r="AJ5" s="56"/>
      <c r="AL5" s="94"/>
      <c r="AM5" s="23" t="s">
        <v>28</v>
      </c>
      <c r="AN5" s="23" t="s">
        <v>29</v>
      </c>
      <c r="AO5" s="45" t="s">
        <v>0</v>
      </c>
      <c r="AP5" s="55"/>
      <c r="AR5" s="94"/>
      <c r="AS5" s="23" t="s">
        <v>28</v>
      </c>
      <c r="AT5" s="23" t="s">
        <v>29</v>
      </c>
      <c r="AU5" s="45" t="s">
        <v>0</v>
      </c>
      <c r="AV5" s="54"/>
      <c r="AW5"/>
      <c r="AX5" s="60"/>
      <c r="AY5" s="23" t="s">
        <v>28</v>
      </c>
      <c r="AZ5" s="23" t="s">
        <v>29</v>
      </c>
      <c r="BA5" s="45" t="s">
        <v>0</v>
      </c>
      <c r="BB5" s="56"/>
      <c r="BC5"/>
      <c r="BD5" s="60"/>
      <c r="BE5" s="23" t="s">
        <v>28</v>
      </c>
      <c r="BF5" s="23" t="s">
        <v>29</v>
      </c>
      <c r="BG5" s="45" t="s">
        <v>0</v>
      </c>
      <c r="BH5" s="56"/>
      <c r="BI5" s="5"/>
      <c r="BJ5" s="60"/>
      <c r="BK5" s="23" t="s">
        <v>28</v>
      </c>
      <c r="BL5" s="23" t="s">
        <v>29</v>
      </c>
      <c r="BM5" s="45" t="s">
        <v>0</v>
      </c>
      <c r="BN5" s="58"/>
      <c r="BO5" s="5"/>
      <c r="BP5" s="60"/>
      <c r="BQ5" s="23" t="s">
        <v>28</v>
      </c>
      <c r="BR5" s="23" t="s">
        <v>29</v>
      </c>
      <c r="BS5" s="45" t="s">
        <v>0</v>
      </c>
      <c r="BT5" s="58"/>
      <c r="BU5" s="5"/>
      <c r="BV5" s="94"/>
      <c r="BW5" s="23" t="s">
        <v>28</v>
      </c>
      <c r="BX5" s="23" t="s">
        <v>29</v>
      </c>
      <c r="BY5" s="45" t="s">
        <v>0</v>
      </c>
      <c r="BZ5" s="61"/>
      <c r="CB5" s="6"/>
      <c r="CC5" s="23" t="s">
        <v>28</v>
      </c>
      <c r="CD5" s="23" t="s">
        <v>29</v>
      </c>
      <c r="CE5" s="45" t="s">
        <v>0</v>
      </c>
      <c r="CF5" s="12"/>
      <c r="CH5" s="6"/>
      <c r="CI5" s="23" t="s">
        <v>25</v>
      </c>
      <c r="CJ5" s="23" t="s">
        <v>26</v>
      </c>
      <c r="CK5" s="5" t="s">
        <v>0</v>
      </c>
      <c r="CL5" s="12"/>
      <c r="CN5" s="6"/>
      <c r="CO5" s="23" t="s">
        <v>25</v>
      </c>
      <c r="CP5" s="23" t="s">
        <v>26</v>
      </c>
      <c r="CQ5" s="5" t="s">
        <v>0</v>
      </c>
      <c r="CR5" s="12"/>
      <c r="CT5" s="6"/>
      <c r="CU5" s="23" t="s">
        <v>25</v>
      </c>
      <c r="CV5" s="23" t="s">
        <v>26</v>
      </c>
      <c r="CW5" s="5" t="s">
        <v>0</v>
      </c>
      <c r="CX5" s="12"/>
      <c r="CZ5" s="6"/>
      <c r="DA5" s="23" t="s">
        <v>25</v>
      </c>
      <c r="DB5" s="23" t="s">
        <v>26</v>
      </c>
      <c r="DC5" s="5" t="s">
        <v>0</v>
      </c>
      <c r="DD5" s="12"/>
      <c r="DF5" s="6"/>
      <c r="DG5" s="23" t="s">
        <v>25</v>
      </c>
      <c r="DH5" s="23" t="s">
        <v>26</v>
      </c>
      <c r="DI5" s="5" t="s">
        <v>0</v>
      </c>
      <c r="DJ5" s="12"/>
      <c r="DL5" s="6"/>
      <c r="DM5" s="23" t="s">
        <v>25</v>
      </c>
      <c r="DN5" s="23" t="s">
        <v>26</v>
      </c>
      <c r="DO5" s="5" t="s">
        <v>0</v>
      </c>
      <c r="DP5" s="12"/>
    </row>
    <row r="6" spans="2:120" x14ac:dyDescent="0.2">
      <c r="B6" s="7" t="s">
        <v>66</v>
      </c>
      <c r="C6" s="48">
        <f>E6-D6</f>
        <v>770355960</v>
      </c>
      <c r="D6" s="48">
        <v>75559157</v>
      </c>
      <c r="E6" s="49">
        <v>845915117</v>
      </c>
      <c r="F6" s="11">
        <f t="shared" ref="F6:F24" si="0">E6/$E$25</f>
        <v>0.22386500439942844</v>
      </c>
      <c r="H6" s="7" t="s">
        <v>66</v>
      </c>
      <c r="I6" s="48">
        <v>850060491</v>
      </c>
      <c r="J6" s="48">
        <v>80331392</v>
      </c>
      <c r="K6" s="49">
        <v>930391883</v>
      </c>
      <c r="L6" s="11">
        <f>K6/$K$25</f>
        <v>0.22507256314202406</v>
      </c>
      <c r="N6" s="7" t="s">
        <v>66</v>
      </c>
      <c r="O6" s="48">
        <v>850140428</v>
      </c>
      <c r="P6" s="48">
        <v>83427324</v>
      </c>
      <c r="Q6" s="49">
        <v>933567752</v>
      </c>
      <c r="R6" s="11">
        <f>Q6/$Q$25</f>
        <v>0.22377114596519831</v>
      </c>
      <c r="T6" s="7" t="s">
        <v>66</v>
      </c>
      <c r="U6" s="48">
        <v>843927085</v>
      </c>
      <c r="V6" s="48">
        <v>93106753</v>
      </c>
      <c r="W6" s="49">
        <v>937033838</v>
      </c>
      <c r="X6" s="11">
        <f>W6/$W$27</f>
        <v>0.22046975000273167</v>
      </c>
      <c r="Z6" s="7" t="s">
        <v>66</v>
      </c>
      <c r="AA6" s="48">
        <v>835667971</v>
      </c>
      <c r="AB6" s="48">
        <v>140340074</v>
      </c>
      <c r="AC6" s="49">
        <v>976008045</v>
      </c>
      <c r="AD6" s="11">
        <f>AC6/$AC$27</f>
        <v>0.22259829374463713</v>
      </c>
      <c r="AF6" s="7" t="s">
        <v>66</v>
      </c>
      <c r="AG6" s="48">
        <v>816865190</v>
      </c>
      <c r="AH6" s="48">
        <v>275375500</v>
      </c>
      <c r="AI6" s="49">
        <v>1092240690</v>
      </c>
      <c r="AJ6" s="11">
        <f>AI6/$AI$27</f>
        <v>0.23289861691602698</v>
      </c>
      <c r="AL6" s="7" t="s">
        <v>67</v>
      </c>
      <c r="AM6" s="48">
        <v>749046543</v>
      </c>
      <c r="AN6" s="48">
        <v>436191151</v>
      </c>
      <c r="AO6" s="49">
        <v>1185237694</v>
      </c>
      <c r="AP6" s="11">
        <f>AO6/$AO$27</f>
        <v>0.24132306376806473</v>
      </c>
      <c r="AR6" s="7" t="s">
        <v>67</v>
      </c>
      <c r="AS6" s="48">
        <v>856407519</v>
      </c>
      <c r="AT6" s="48">
        <v>136118310</v>
      </c>
      <c r="AU6" s="49">
        <v>992525829</v>
      </c>
      <c r="AV6" s="11">
        <f>AU6/$AU$28</f>
        <v>0.22044116817213655</v>
      </c>
      <c r="AW6"/>
      <c r="AX6" s="7" t="s">
        <v>66</v>
      </c>
      <c r="AY6" s="48">
        <f t="shared" ref="AY6:AY25" si="1">BA6-AZ6</f>
        <v>771415723</v>
      </c>
      <c r="AZ6" s="48">
        <v>91725048</v>
      </c>
      <c r="BA6" s="49">
        <v>863140771</v>
      </c>
      <c r="BB6" s="11">
        <f t="shared" ref="BB6:BB25" si="2">BA6/$BA$26</f>
        <v>0.19646448653717941</v>
      </c>
      <c r="BC6"/>
      <c r="BD6" s="7" t="s">
        <v>66</v>
      </c>
      <c r="BE6" s="48">
        <f t="shared" ref="BE6:BE27" si="3">BG6-BF6</f>
        <v>791635173</v>
      </c>
      <c r="BF6" s="48">
        <v>85261699</v>
      </c>
      <c r="BG6" s="49">
        <v>876896872</v>
      </c>
      <c r="BH6" s="11">
        <f t="shared" ref="BH6:BH27" si="4">BG6/$BG$28</f>
        <v>0.19637921976820824</v>
      </c>
      <c r="BJ6" s="7" t="s">
        <v>66</v>
      </c>
      <c r="BK6" s="48">
        <f t="shared" ref="BK6:BK27" si="5">BM6-BL6</f>
        <v>822407056</v>
      </c>
      <c r="BL6" s="48">
        <v>131764120</v>
      </c>
      <c r="BM6" s="49">
        <v>954171176</v>
      </c>
      <c r="BN6" s="11">
        <f t="shared" ref="BN6:BN27" si="6">BM6/$BM$28</f>
        <v>0.20848609473391386</v>
      </c>
      <c r="BO6" s="42"/>
      <c r="BP6" s="7" t="s">
        <v>66</v>
      </c>
      <c r="BQ6" s="48">
        <f t="shared" ref="BQ6:BQ27" si="7">BS6-BR6</f>
        <v>855051356</v>
      </c>
      <c r="BR6" s="48">
        <v>171658383</v>
      </c>
      <c r="BS6" s="49">
        <v>1026709739</v>
      </c>
      <c r="BT6" s="11">
        <f t="shared" ref="BT6:BT27" si="8">BS6/$BS$28</f>
        <v>0.20905209815598574</v>
      </c>
      <c r="BU6" s="42"/>
      <c r="BV6" s="7" t="s">
        <v>66</v>
      </c>
      <c r="BW6" s="48">
        <f t="shared" ref="BW6:BW26" si="9">BY6-BX6</f>
        <v>871252637</v>
      </c>
      <c r="BX6" s="48">
        <v>193984156</v>
      </c>
      <c r="BY6" s="49">
        <v>1065236793</v>
      </c>
      <c r="BZ6" s="11">
        <f t="shared" ref="BZ6:BZ26" si="10">BY6/$BY$27</f>
        <v>0.22819297458552026</v>
      </c>
      <c r="CB6" s="7" t="s">
        <v>51</v>
      </c>
      <c r="CC6" s="25">
        <f>CE6-CD6</f>
        <v>914393</v>
      </c>
      <c r="CD6" s="25">
        <v>173702</v>
      </c>
      <c r="CE6" s="20">
        <v>1088095</v>
      </c>
      <c r="CF6" s="11">
        <f>CE6/$CE$27</f>
        <v>0.21460021872322046</v>
      </c>
      <c r="CH6" s="7" t="s">
        <v>51</v>
      </c>
      <c r="CI6" s="25">
        <v>952166</v>
      </c>
      <c r="CJ6" s="25">
        <v>179269</v>
      </c>
      <c r="CK6" s="20">
        <f>CI6+CJ6</f>
        <v>1131435</v>
      </c>
      <c r="CL6" s="11">
        <f>CK6/$CK$28</f>
        <v>0.21738186494959391</v>
      </c>
      <c r="CN6" s="7" t="s">
        <v>51</v>
      </c>
      <c r="CO6" s="25">
        <f>CQ6-CP6</f>
        <v>978608</v>
      </c>
      <c r="CP6" s="25">
        <v>229418</v>
      </c>
      <c r="CQ6" s="20">
        <v>1208026</v>
      </c>
      <c r="CR6" s="11">
        <f>CQ6/$CQ$29</f>
        <v>0.21818319082797835</v>
      </c>
      <c r="CT6" s="7" t="s">
        <v>51</v>
      </c>
      <c r="CU6" s="33">
        <f>CW6-CV6</f>
        <v>878303</v>
      </c>
      <c r="CV6" s="33">
        <v>174534</v>
      </c>
      <c r="CW6" s="34">
        <v>1052837</v>
      </c>
      <c r="CX6" s="11">
        <f>CW6/$CW$30</f>
        <v>0.18389391817741821</v>
      </c>
      <c r="CZ6" s="7" t="s">
        <v>51</v>
      </c>
      <c r="DA6" s="25">
        <f>DC6-DB6</f>
        <v>894653</v>
      </c>
      <c r="DB6" s="25">
        <v>277764</v>
      </c>
      <c r="DC6" s="20">
        <v>1172417</v>
      </c>
      <c r="DD6" s="11">
        <f>DC6/$DC$31</f>
        <v>0.18838057079577908</v>
      </c>
      <c r="DF6" s="7" t="s">
        <v>51</v>
      </c>
      <c r="DG6" s="25">
        <f>DI6-DH6</f>
        <v>915028</v>
      </c>
      <c r="DH6" s="25">
        <v>735949</v>
      </c>
      <c r="DI6" s="20">
        <v>1650977</v>
      </c>
      <c r="DJ6" s="11">
        <f>DI6/$DI$30</f>
        <v>0.21058506345637532</v>
      </c>
      <c r="DL6" s="7" t="s">
        <v>51</v>
      </c>
      <c r="DM6" s="25">
        <f>DO6-DN6</f>
        <v>923906</v>
      </c>
      <c r="DN6" s="25">
        <v>685592</v>
      </c>
      <c r="DO6" s="20">
        <v>1609498</v>
      </c>
      <c r="DP6" s="11">
        <f>DO6/$DO$34</f>
        <v>0.22929373168995745</v>
      </c>
    </row>
    <row r="7" spans="2:120" x14ac:dyDescent="0.2">
      <c r="B7" s="7" t="s">
        <v>67</v>
      </c>
      <c r="C7" s="48">
        <f t="shared" ref="C7:C24" si="11">E7-D7</f>
        <v>776797058</v>
      </c>
      <c r="D7" s="48">
        <v>37149651</v>
      </c>
      <c r="E7" s="49">
        <v>813946709</v>
      </c>
      <c r="F7" s="11">
        <f t="shared" si="0"/>
        <v>0.21540480827130709</v>
      </c>
      <c r="H7" s="7" t="s">
        <v>67</v>
      </c>
      <c r="I7" s="48">
        <v>810510809</v>
      </c>
      <c r="J7" s="48">
        <v>11024556</v>
      </c>
      <c r="K7" s="49">
        <v>821535365</v>
      </c>
      <c r="L7" s="11">
        <f t="shared" ref="L7:L24" si="12">K7/$K$25</f>
        <v>0.19873891173271155</v>
      </c>
      <c r="N7" s="7" t="s">
        <v>67</v>
      </c>
      <c r="O7" s="48">
        <v>797879759</v>
      </c>
      <c r="P7" s="48">
        <v>8596154</v>
      </c>
      <c r="Q7" s="49">
        <v>806475913</v>
      </c>
      <c r="R7" s="11">
        <f t="shared" ref="R7:R24" si="13">Q7/$Q$25</f>
        <v>0.19330791885079979</v>
      </c>
      <c r="T7" s="7" t="s">
        <v>67</v>
      </c>
      <c r="U7" s="48">
        <v>796936327</v>
      </c>
      <c r="V7" s="48">
        <v>9910484</v>
      </c>
      <c r="W7" s="49">
        <v>806846811</v>
      </c>
      <c r="X7" s="11">
        <f t="shared" ref="X7:X26" si="14">W7/$W$27</f>
        <v>0.18983873100180537</v>
      </c>
      <c r="Z7" s="7" t="s">
        <v>67</v>
      </c>
      <c r="AA7" s="48">
        <v>785297366</v>
      </c>
      <c r="AB7" s="48">
        <v>50673676</v>
      </c>
      <c r="AC7" s="49">
        <v>835971042</v>
      </c>
      <c r="AD7" s="11">
        <f t="shared" ref="AD7:AD26" si="15">AC7/$AC$27</f>
        <v>0.19066003453806202</v>
      </c>
      <c r="AF7" s="7" t="s">
        <v>67</v>
      </c>
      <c r="AG7" s="48">
        <v>762496826</v>
      </c>
      <c r="AH7" s="48">
        <v>274509327</v>
      </c>
      <c r="AI7" s="49">
        <v>1037006153</v>
      </c>
      <c r="AJ7" s="11">
        <f t="shared" ref="AJ7:AJ26" si="16">AI7/$AI$27</f>
        <v>0.22112094978544505</v>
      </c>
      <c r="AL7" s="7" t="s">
        <v>66</v>
      </c>
      <c r="AM7" s="48">
        <v>780207651</v>
      </c>
      <c r="AN7" s="48">
        <v>298282160</v>
      </c>
      <c r="AO7" s="49">
        <v>1078489811</v>
      </c>
      <c r="AP7" s="11">
        <f t="shared" ref="AP7:AP26" si="17">AO7/$AO$27</f>
        <v>0.21958841399551463</v>
      </c>
      <c r="AR7" s="7" t="s">
        <v>66</v>
      </c>
      <c r="AS7" s="48">
        <v>767860273</v>
      </c>
      <c r="AT7" s="48">
        <v>121336967</v>
      </c>
      <c r="AU7" s="49">
        <v>889197240</v>
      </c>
      <c r="AV7" s="11">
        <f t="shared" ref="AV7:AV27" si="18">AU7/$AU$28</f>
        <v>0.1974917655478361</v>
      </c>
      <c r="AW7"/>
      <c r="AX7" s="7" t="s">
        <v>67</v>
      </c>
      <c r="AY7" s="48">
        <f t="shared" si="1"/>
        <v>716684921</v>
      </c>
      <c r="AZ7" s="48">
        <v>108364913</v>
      </c>
      <c r="BA7" s="49">
        <v>825049834</v>
      </c>
      <c r="BB7" s="11">
        <f t="shared" si="2"/>
        <v>0.18779438702287313</v>
      </c>
      <c r="BC7"/>
      <c r="BD7" s="7" t="s">
        <v>67</v>
      </c>
      <c r="BE7" s="48">
        <f t="shared" si="3"/>
        <v>675724476</v>
      </c>
      <c r="BF7" s="48">
        <v>60329070</v>
      </c>
      <c r="BG7" s="49">
        <v>736053546</v>
      </c>
      <c r="BH7" s="11">
        <f t="shared" si="4"/>
        <v>0.16483765159456856</v>
      </c>
      <c r="BJ7" s="7" t="s">
        <v>67</v>
      </c>
      <c r="BK7" s="48">
        <f t="shared" si="5"/>
        <v>658861747</v>
      </c>
      <c r="BL7" s="48">
        <v>67447903</v>
      </c>
      <c r="BM7" s="49">
        <v>726309650</v>
      </c>
      <c r="BN7" s="11">
        <f t="shared" si="6"/>
        <v>0.15869842466930253</v>
      </c>
      <c r="BO7" s="42"/>
      <c r="BP7" s="7" t="s">
        <v>67</v>
      </c>
      <c r="BQ7" s="48">
        <f t="shared" si="7"/>
        <v>653494878</v>
      </c>
      <c r="BR7" s="48">
        <v>90719018</v>
      </c>
      <c r="BS7" s="49">
        <v>744213896</v>
      </c>
      <c r="BT7" s="11">
        <f t="shared" si="8"/>
        <v>0.15153209376115653</v>
      </c>
      <c r="BU7" s="42"/>
      <c r="BV7" s="7" t="s">
        <v>67</v>
      </c>
      <c r="BW7" s="48">
        <f t="shared" si="9"/>
        <v>658519895</v>
      </c>
      <c r="BX7" s="48">
        <v>119009085</v>
      </c>
      <c r="BY7" s="49">
        <v>777528980</v>
      </c>
      <c r="BZ7" s="11">
        <f t="shared" si="10"/>
        <v>0.16656076089238639</v>
      </c>
      <c r="CB7" s="7" t="s">
        <v>60</v>
      </c>
      <c r="CC7" s="25">
        <f t="shared" ref="CC7:CC24" si="19">CE7-CD7</f>
        <v>777680</v>
      </c>
      <c r="CD7" s="25">
        <v>120272</v>
      </c>
      <c r="CE7" s="20">
        <v>897952</v>
      </c>
      <c r="CF7" s="11">
        <f t="shared" ref="CF7:CF26" si="20">CE7/$CE$27</f>
        <v>0.17709914630887308</v>
      </c>
      <c r="CH7" s="7" t="s">
        <v>4</v>
      </c>
      <c r="CI7" s="25">
        <v>739670</v>
      </c>
      <c r="CJ7" s="25">
        <v>89078</v>
      </c>
      <c r="CK7" s="20">
        <v>828748</v>
      </c>
      <c r="CL7" s="11">
        <f t="shared" ref="CL7:CL27" si="21">CK7/$CK$28</f>
        <v>0.15922681003614531</v>
      </c>
      <c r="CN7" s="7" t="s">
        <v>4</v>
      </c>
      <c r="CO7" s="25">
        <f t="shared" ref="CO7:CO27" si="22">CQ7-CP7</f>
        <v>759568</v>
      </c>
      <c r="CP7" s="25">
        <v>122576</v>
      </c>
      <c r="CQ7" s="20">
        <v>882144</v>
      </c>
      <c r="CR7" s="11">
        <f t="shared" ref="CR7:CR28" si="23">CQ7/$CQ$29</f>
        <v>0.15932520714765752</v>
      </c>
      <c r="CT7" s="7" t="s">
        <v>4</v>
      </c>
      <c r="CU7" s="33">
        <f t="shared" ref="CU7:CU28" si="24">CW7-CV7</f>
        <v>773307</v>
      </c>
      <c r="CV7" s="33">
        <v>202141</v>
      </c>
      <c r="CW7" s="34">
        <v>975448</v>
      </c>
      <c r="CX7" s="11">
        <f t="shared" ref="CX7:CX29" si="25">CW7/$CW$30</f>
        <v>0.17037675793909812</v>
      </c>
      <c r="CZ7" s="7" t="s">
        <v>4</v>
      </c>
      <c r="DA7" s="25">
        <f t="shared" ref="DA7:DA28" si="26">DC7-DB7</f>
        <v>801594</v>
      </c>
      <c r="DB7" s="25">
        <v>104699</v>
      </c>
      <c r="DC7" s="20">
        <v>906293</v>
      </c>
      <c r="DD7" s="11">
        <f t="shared" ref="DD7:DD30" si="27">DC7/$DC$31</f>
        <v>0.14562053659083671</v>
      </c>
      <c r="DF7" s="7" t="s">
        <v>4</v>
      </c>
      <c r="DG7" s="25">
        <f t="shared" ref="DG7:DG29" si="28">DI7-DH7</f>
        <v>788208</v>
      </c>
      <c r="DH7" s="25">
        <v>682988</v>
      </c>
      <c r="DI7" s="20">
        <v>1471196</v>
      </c>
      <c r="DJ7" s="11">
        <f t="shared" ref="DJ7:DJ29" si="29">DI7/$DI$30</f>
        <v>0.18765367598504737</v>
      </c>
      <c r="DL7" s="7" t="s">
        <v>4</v>
      </c>
      <c r="DM7" s="25">
        <f t="shared" ref="DM7:DM33" si="30">DO7-DN7</f>
        <v>788321</v>
      </c>
      <c r="DN7" s="25">
        <v>554667</v>
      </c>
      <c r="DO7" s="20">
        <v>1342988</v>
      </c>
      <c r="DP7" s="11">
        <f t="shared" ref="DP7:DP33" si="31">DO7/$DO$34</f>
        <v>0.19132594767737057</v>
      </c>
    </row>
    <row r="8" spans="2:120" x14ac:dyDescent="0.2">
      <c r="B8" s="7" t="s">
        <v>87</v>
      </c>
      <c r="C8" s="48">
        <f>E8-D8</f>
        <v>366591425</v>
      </c>
      <c r="D8" s="48">
        <v>4475015</v>
      </c>
      <c r="E8" s="49">
        <v>371066440</v>
      </c>
      <c r="F8" s="11">
        <f t="shared" si="0"/>
        <v>9.8199912205943291E-2</v>
      </c>
      <c r="H8" s="7" t="s">
        <v>86</v>
      </c>
      <c r="I8" s="48">
        <v>359922198</v>
      </c>
      <c r="J8" s="48">
        <v>191470131</v>
      </c>
      <c r="K8" s="49">
        <v>551392329</v>
      </c>
      <c r="L8" s="11">
        <f t="shared" si="12"/>
        <v>0.13338818518570439</v>
      </c>
      <c r="N8" s="7" t="s">
        <v>86</v>
      </c>
      <c r="O8" s="48">
        <v>378148670</v>
      </c>
      <c r="P8" s="48">
        <v>173853054</v>
      </c>
      <c r="Q8" s="49">
        <v>552001724</v>
      </c>
      <c r="R8" s="11">
        <f t="shared" si="13"/>
        <v>0.13231183070497182</v>
      </c>
      <c r="T8" s="7" t="s">
        <v>86</v>
      </c>
      <c r="U8" s="48">
        <v>400098572</v>
      </c>
      <c r="V8" s="48">
        <v>159263659</v>
      </c>
      <c r="W8" s="49">
        <v>559362231</v>
      </c>
      <c r="X8" s="11">
        <f t="shared" si="14"/>
        <v>0.13160938936075031</v>
      </c>
      <c r="Z8" s="7" t="s">
        <v>86</v>
      </c>
      <c r="AA8" s="48">
        <v>419650978</v>
      </c>
      <c r="AB8" s="48">
        <v>153410363</v>
      </c>
      <c r="AC8" s="49">
        <v>573061341</v>
      </c>
      <c r="AD8" s="11">
        <f t="shared" si="15"/>
        <v>0.13069818160936744</v>
      </c>
      <c r="AF8" s="7" t="s">
        <v>86</v>
      </c>
      <c r="AG8" s="48">
        <v>426862169</v>
      </c>
      <c r="AH8" s="48">
        <v>98727675</v>
      </c>
      <c r="AI8" s="49">
        <v>525589844</v>
      </c>
      <c r="AJ8" s="11">
        <f t="shared" si="16"/>
        <v>0.11207158719998829</v>
      </c>
      <c r="AL8" s="7" t="s">
        <v>86</v>
      </c>
      <c r="AM8" s="48">
        <v>300552293</v>
      </c>
      <c r="AN8" s="48">
        <v>151905701</v>
      </c>
      <c r="AO8" s="49">
        <v>452457994</v>
      </c>
      <c r="AP8" s="11">
        <f t="shared" si="17"/>
        <v>9.2123757024582656E-2</v>
      </c>
      <c r="AR8" s="7" t="s">
        <v>87</v>
      </c>
      <c r="AS8" s="48">
        <v>402993492</v>
      </c>
      <c r="AT8" s="48">
        <v>100289590</v>
      </c>
      <c r="AU8" s="49">
        <v>503283082</v>
      </c>
      <c r="AV8" s="11">
        <f t="shared" si="18"/>
        <v>0.11177977164496863</v>
      </c>
      <c r="AW8"/>
      <c r="AX8" s="7" t="s">
        <v>85</v>
      </c>
      <c r="AY8" s="48">
        <f t="shared" si="1"/>
        <v>457983029</v>
      </c>
      <c r="AZ8" s="48">
        <v>93773881</v>
      </c>
      <c r="BA8" s="49">
        <v>551756910</v>
      </c>
      <c r="BB8" s="11">
        <f t="shared" si="2"/>
        <v>0.12558859650541374</v>
      </c>
      <c r="BC8"/>
      <c r="BD8" s="7" t="s">
        <v>85</v>
      </c>
      <c r="BE8" s="48">
        <f t="shared" si="3"/>
        <v>488997072</v>
      </c>
      <c r="BF8" s="48">
        <v>163866280</v>
      </c>
      <c r="BG8" s="49">
        <v>652863352</v>
      </c>
      <c r="BH8" s="11">
        <f t="shared" si="4"/>
        <v>0.14620738170567577</v>
      </c>
      <c r="BJ8" s="7" t="s">
        <v>85</v>
      </c>
      <c r="BK8" s="48">
        <f t="shared" si="5"/>
        <v>505870952</v>
      </c>
      <c r="BL8" s="48">
        <v>90438226</v>
      </c>
      <c r="BM8" s="49">
        <v>596309178</v>
      </c>
      <c r="BN8" s="11">
        <f t="shared" si="6"/>
        <v>0.13029336339458897</v>
      </c>
      <c r="BO8" s="42"/>
      <c r="BP8" s="7" t="s">
        <v>85</v>
      </c>
      <c r="BQ8" s="48">
        <f t="shared" si="7"/>
        <v>504270348</v>
      </c>
      <c r="BR8" s="48">
        <v>134336070</v>
      </c>
      <c r="BS8" s="49">
        <v>638606418</v>
      </c>
      <c r="BT8" s="11">
        <f t="shared" si="8"/>
        <v>0.13002897168269528</v>
      </c>
      <c r="BU8" s="42"/>
      <c r="BV8" s="7" t="s">
        <v>68</v>
      </c>
      <c r="BW8" s="48">
        <f t="shared" si="9"/>
        <v>522104243</v>
      </c>
      <c r="BX8" s="48">
        <v>142135790</v>
      </c>
      <c r="BY8" s="49">
        <v>664240033</v>
      </c>
      <c r="BZ8" s="11">
        <f t="shared" si="10"/>
        <v>0.1422922208142825</v>
      </c>
      <c r="CB8" s="7" t="s">
        <v>5</v>
      </c>
      <c r="CC8" s="25">
        <f t="shared" si="19"/>
        <v>521957</v>
      </c>
      <c r="CD8" s="25">
        <v>134344</v>
      </c>
      <c r="CE8" s="20">
        <v>656301</v>
      </c>
      <c r="CF8" s="11">
        <f t="shared" si="20"/>
        <v>0.12943937629367686</v>
      </c>
      <c r="CH8" s="4" t="s">
        <v>5</v>
      </c>
      <c r="CI8" s="26">
        <v>517601</v>
      </c>
      <c r="CJ8" s="26">
        <v>126892</v>
      </c>
      <c r="CK8" s="20">
        <v>644493</v>
      </c>
      <c r="CL8" s="11">
        <f t="shared" si="21"/>
        <v>0.12382601765630251</v>
      </c>
      <c r="CN8" s="4" t="s">
        <v>6</v>
      </c>
      <c r="CO8" s="26">
        <f t="shared" si="22"/>
        <v>518989</v>
      </c>
      <c r="CP8" s="26">
        <v>115034</v>
      </c>
      <c r="CQ8" s="20">
        <v>634023</v>
      </c>
      <c r="CR8" s="11">
        <f t="shared" si="23"/>
        <v>0.11451174163331528</v>
      </c>
      <c r="CT8" s="4" t="s">
        <v>6</v>
      </c>
      <c r="CU8" s="33">
        <f t="shared" si="24"/>
        <v>516261</v>
      </c>
      <c r="CV8" s="35">
        <v>229561</v>
      </c>
      <c r="CW8" s="34">
        <v>745822</v>
      </c>
      <c r="CX8" s="11">
        <f t="shared" si="25"/>
        <v>0.13026910133564684</v>
      </c>
      <c r="CZ8" s="4" t="s">
        <v>6</v>
      </c>
      <c r="DA8" s="25">
        <f t="shared" si="26"/>
        <v>529366</v>
      </c>
      <c r="DB8" s="26">
        <v>294775</v>
      </c>
      <c r="DC8" s="20">
        <v>824141</v>
      </c>
      <c r="DD8" s="11">
        <f t="shared" si="27"/>
        <v>0.13242059096396944</v>
      </c>
      <c r="DF8" s="4" t="s">
        <v>6</v>
      </c>
      <c r="DG8" s="25">
        <f t="shared" si="28"/>
        <v>513751</v>
      </c>
      <c r="DH8" s="26">
        <v>588577</v>
      </c>
      <c r="DI8" s="20">
        <v>1102328</v>
      </c>
      <c r="DJ8" s="11">
        <f t="shared" si="29"/>
        <v>0.14060390413054771</v>
      </c>
      <c r="DL8" s="4" t="s">
        <v>6</v>
      </c>
      <c r="DM8" s="25">
        <f t="shared" si="30"/>
        <v>510291</v>
      </c>
      <c r="DN8" s="25">
        <v>219752</v>
      </c>
      <c r="DO8" s="20">
        <v>730043</v>
      </c>
      <c r="DP8" s="11">
        <f t="shared" si="31"/>
        <v>0.10400403340925655</v>
      </c>
    </row>
    <row r="9" spans="2:120" x14ac:dyDescent="0.2">
      <c r="B9" s="7" t="s">
        <v>86</v>
      </c>
      <c r="C9" s="48">
        <f>E9-D9</f>
        <v>201998055</v>
      </c>
      <c r="D9" s="48">
        <v>141178716</v>
      </c>
      <c r="E9" s="49">
        <v>343176771</v>
      </c>
      <c r="F9" s="11">
        <f t="shared" si="0"/>
        <v>9.0819123344377639E-2</v>
      </c>
      <c r="H9" s="7" t="s">
        <v>87</v>
      </c>
      <c r="I9" s="48">
        <v>364271301</v>
      </c>
      <c r="J9" s="48">
        <v>4129367</v>
      </c>
      <c r="K9" s="49">
        <v>368400668</v>
      </c>
      <c r="L9" s="11">
        <f t="shared" si="12"/>
        <v>8.9120384780908335E-2</v>
      </c>
      <c r="N9" s="7" t="s">
        <v>87</v>
      </c>
      <c r="O9" s="48">
        <v>364951511</v>
      </c>
      <c r="P9" s="48">
        <v>4585406</v>
      </c>
      <c r="Q9" s="49">
        <v>369536917</v>
      </c>
      <c r="R9" s="11">
        <f t="shared" si="13"/>
        <v>8.8576002348393426E-2</v>
      </c>
      <c r="T9" s="7" t="s">
        <v>87</v>
      </c>
      <c r="U9" s="48">
        <v>366401016</v>
      </c>
      <c r="V9" s="48">
        <v>4155097</v>
      </c>
      <c r="W9" s="49">
        <v>370556113</v>
      </c>
      <c r="X9" s="11">
        <f t="shared" si="14"/>
        <v>8.7186193584498903E-2</v>
      </c>
      <c r="Z9" s="7" t="s">
        <v>87</v>
      </c>
      <c r="AA9" s="48">
        <v>376299589</v>
      </c>
      <c r="AB9" s="48">
        <v>6038718</v>
      </c>
      <c r="AC9" s="49">
        <v>382338307</v>
      </c>
      <c r="AD9" s="11">
        <f t="shared" si="15"/>
        <v>8.7199952098154315E-2</v>
      </c>
      <c r="AF9" s="7" t="s">
        <v>87</v>
      </c>
      <c r="AG9" s="48">
        <v>386558554</v>
      </c>
      <c r="AH9" s="48">
        <v>14262308</v>
      </c>
      <c r="AI9" s="49">
        <v>400820862</v>
      </c>
      <c r="AJ9" s="11">
        <f t="shared" si="16"/>
        <v>8.5467081793931074E-2</v>
      </c>
      <c r="AL9" s="7" t="s">
        <v>85</v>
      </c>
      <c r="AM9" s="48">
        <v>393159814</v>
      </c>
      <c r="AN9" s="48">
        <v>41521326</v>
      </c>
      <c r="AO9" s="49">
        <v>434681140</v>
      </c>
      <c r="AP9" s="11">
        <f t="shared" si="17"/>
        <v>8.8504259523655579E-2</v>
      </c>
      <c r="AR9" s="7" t="s">
        <v>85</v>
      </c>
      <c r="AS9" s="48">
        <v>421386339</v>
      </c>
      <c r="AT9" s="48">
        <v>27204099</v>
      </c>
      <c r="AU9" s="49">
        <v>448590438</v>
      </c>
      <c r="AV9" s="11">
        <f t="shared" si="18"/>
        <v>9.9632470303773216E-2</v>
      </c>
      <c r="AW9"/>
      <c r="AX9" s="7" t="s">
        <v>87</v>
      </c>
      <c r="AY9" s="48">
        <f t="shared" si="1"/>
        <v>419514047</v>
      </c>
      <c r="AZ9" s="48">
        <v>27419670</v>
      </c>
      <c r="BA9" s="49">
        <v>446933717</v>
      </c>
      <c r="BB9" s="11">
        <f t="shared" si="2"/>
        <v>0.1017291804265356</v>
      </c>
      <c r="BC9"/>
      <c r="BD9" s="7" t="s">
        <v>87</v>
      </c>
      <c r="BE9" s="48">
        <f t="shared" si="3"/>
        <v>440377260</v>
      </c>
      <c r="BF9" s="48">
        <v>40140668</v>
      </c>
      <c r="BG9" s="49">
        <v>480517928</v>
      </c>
      <c r="BH9" s="11">
        <f t="shared" si="4"/>
        <v>0.10761098459623204</v>
      </c>
      <c r="BJ9" s="7" t="s">
        <v>87</v>
      </c>
      <c r="BK9" s="48">
        <f t="shared" si="5"/>
        <v>453202464</v>
      </c>
      <c r="BL9" s="48">
        <v>83891534</v>
      </c>
      <c r="BM9" s="49">
        <v>537093998</v>
      </c>
      <c r="BN9" s="11">
        <f t="shared" si="6"/>
        <v>0.11735486563057165</v>
      </c>
      <c r="BO9" s="42"/>
      <c r="BP9" s="7" t="s">
        <v>87</v>
      </c>
      <c r="BQ9" s="48">
        <f t="shared" si="7"/>
        <v>465201092</v>
      </c>
      <c r="BR9" s="48">
        <v>84873253</v>
      </c>
      <c r="BS9" s="49">
        <v>550074345</v>
      </c>
      <c r="BT9" s="11">
        <f t="shared" si="8"/>
        <v>0.11200263482065749</v>
      </c>
      <c r="BU9" s="42"/>
      <c r="BV9" s="7" t="s">
        <v>69</v>
      </c>
      <c r="BW9" s="48">
        <f t="shared" si="9"/>
        <v>475317344</v>
      </c>
      <c r="BX9" s="48">
        <v>114969456</v>
      </c>
      <c r="BY9" s="49">
        <v>590286800</v>
      </c>
      <c r="BZ9" s="11">
        <f t="shared" si="10"/>
        <v>0.12645010164474113</v>
      </c>
      <c r="CB9" s="7" t="s">
        <v>6</v>
      </c>
      <c r="CC9" s="25">
        <f t="shared" si="19"/>
        <v>494172</v>
      </c>
      <c r="CD9" s="25">
        <v>74745</v>
      </c>
      <c r="CE9" s="20">
        <v>568917</v>
      </c>
      <c r="CF9" s="11">
        <f t="shared" si="20"/>
        <v>0.11220501209486158</v>
      </c>
      <c r="CH9" s="4" t="s">
        <v>6</v>
      </c>
      <c r="CI9" s="26">
        <v>507445</v>
      </c>
      <c r="CJ9" s="26">
        <v>93384</v>
      </c>
      <c r="CK9" s="20">
        <v>600829</v>
      </c>
      <c r="CL9" s="11">
        <f t="shared" si="21"/>
        <v>0.11543688195592283</v>
      </c>
      <c r="CN9" s="4" t="s">
        <v>5</v>
      </c>
      <c r="CO9" s="26">
        <f t="shared" si="22"/>
        <v>457255</v>
      </c>
      <c r="CP9" s="26">
        <v>83798</v>
      </c>
      <c r="CQ9" s="20">
        <v>541053</v>
      </c>
      <c r="CR9" s="11">
        <f t="shared" si="23"/>
        <v>9.7720305644953154E-2</v>
      </c>
      <c r="CT9" s="4" t="s">
        <v>5</v>
      </c>
      <c r="CU9" s="33">
        <f t="shared" si="24"/>
        <v>450942</v>
      </c>
      <c r="CV9" s="35">
        <v>101404</v>
      </c>
      <c r="CW9" s="34">
        <v>552346</v>
      </c>
      <c r="CX9" s="11">
        <f t="shared" si="25"/>
        <v>9.6475589411869303E-2</v>
      </c>
      <c r="CZ9" s="4" t="s">
        <v>31</v>
      </c>
      <c r="DA9" s="25">
        <f t="shared" si="26"/>
        <v>374733</v>
      </c>
      <c r="DB9" s="26">
        <v>250390</v>
      </c>
      <c r="DC9" s="20">
        <v>625123</v>
      </c>
      <c r="DD9" s="11">
        <f t="shared" si="27"/>
        <v>0.10044295464631595</v>
      </c>
      <c r="DF9" s="4" t="s">
        <v>5</v>
      </c>
      <c r="DG9" s="25">
        <f t="shared" si="28"/>
        <v>450924</v>
      </c>
      <c r="DH9" s="26">
        <v>313970</v>
      </c>
      <c r="DI9" s="20">
        <v>764894</v>
      </c>
      <c r="DJ9" s="11">
        <f t="shared" si="29"/>
        <v>9.7563595087878721E-2</v>
      </c>
      <c r="DL9" s="4" t="s">
        <v>5</v>
      </c>
      <c r="DM9" s="25">
        <f t="shared" si="30"/>
        <v>450799</v>
      </c>
      <c r="DN9" s="25">
        <v>143224</v>
      </c>
      <c r="DO9" s="20">
        <v>594023</v>
      </c>
      <c r="DP9" s="11">
        <f t="shared" si="31"/>
        <v>8.4626231520426615E-2</v>
      </c>
    </row>
    <row r="10" spans="2:120" x14ac:dyDescent="0.2">
      <c r="B10" s="7" t="s">
        <v>85</v>
      </c>
      <c r="C10" s="48">
        <f t="shared" si="11"/>
        <v>223760281</v>
      </c>
      <c r="D10" s="48">
        <v>21121269</v>
      </c>
      <c r="E10" s="49">
        <v>244881550</v>
      </c>
      <c r="F10" s="11">
        <f t="shared" si="0"/>
        <v>6.4806040424607816E-2</v>
      </c>
      <c r="H10" s="7" t="s">
        <v>85</v>
      </c>
      <c r="I10" s="48">
        <v>265727964</v>
      </c>
      <c r="J10" s="48">
        <v>32280109</v>
      </c>
      <c r="K10" s="49">
        <v>298008073</v>
      </c>
      <c r="L10" s="11">
        <f t="shared" si="12"/>
        <v>7.2091601455991444E-2</v>
      </c>
      <c r="N10" s="7" t="s">
        <v>85</v>
      </c>
      <c r="O10" s="48">
        <v>288285534</v>
      </c>
      <c r="P10" s="48">
        <v>20879125</v>
      </c>
      <c r="Q10" s="49">
        <v>309164659</v>
      </c>
      <c r="R10" s="11">
        <f t="shared" si="13"/>
        <v>7.4105098305034173E-2</v>
      </c>
      <c r="T10" s="7" t="s">
        <v>85</v>
      </c>
      <c r="U10" s="48">
        <v>310920882</v>
      </c>
      <c r="V10" s="48">
        <v>24298290</v>
      </c>
      <c r="W10" s="49">
        <v>335219172</v>
      </c>
      <c r="X10" s="11">
        <f t="shared" si="14"/>
        <v>7.887195109699198E-2</v>
      </c>
      <c r="Z10" s="7" t="s">
        <v>85</v>
      </c>
      <c r="AA10" s="48">
        <v>337232864</v>
      </c>
      <c r="AB10" s="48">
        <v>21770813</v>
      </c>
      <c r="AC10" s="49">
        <v>359003677</v>
      </c>
      <c r="AD10" s="11">
        <f t="shared" si="15"/>
        <v>8.1878019712686712E-2</v>
      </c>
      <c r="AF10" s="7" t="s">
        <v>85</v>
      </c>
      <c r="AG10" s="48">
        <v>361804455</v>
      </c>
      <c r="AH10" s="48">
        <v>37500233</v>
      </c>
      <c r="AI10" s="49">
        <v>399304688</v>
      </c>
      <c r="AJ10" s="11">
        <f t="shared" si="16"/>
        <v>8.5143787825086137E-2</v>
      </c>
      <c r="AL10" s="7" t="s">
        <v>87</v>
      </c>
      <c r="AM10" s="48">
        <v>393446012</v>
      </c>
      <c r="AN10" s="48">
        <v>16736467</v>
      </c>
      <c r="AO10" s="49">
        <v>410182479</v>
      </c>
      <c r="AP10" s="11">
        <f t="shared" si="17"/>
        <v>8.3516152951730094E-2</v>
      </c>
      <c r="AR10" s="7" t="s">
        <v>86</v>
      </c>
      <c r="AS10" s="48">
        <v>320548955</v>
      </c>
      <c r="AT10" s="48">
        <v>48044139</v>
      </c>
      <c r="AU10" s="49">
        <v>368593094</v>
      </c>
      <c r="AV10" s="11">
        <f t="shared" si="18"/>
        <v>8.186496496862665E-2</v>
      </c>
      <c r="AW10"/>
      <c r="AX10" s="7" t="s">
        <v>86</v>
      </c>
      <c r="AY10" s="48">
        <f t="shared" si="1"/>
        <v>314707879</v>
      </c>
      <c r="AZ10" s="48">
        <v>107602732</v>
      </c>
      <c r="BA10" s="49">
        <v>422310611</v>
      </c>
      <c r="BB10" s="11">
        <f t="shared" si="2"/>
        <v>9.6124572186751106E-2</v>
      </c>
      <c r="BC10"/>
      <c r="BD10" s="7" t="s">
        <v>86</v>
      </c>
      <c r="BE10" s="48">
        <f t="shared" si="3"/>
        <v>302724413</v>
      </c>
      <c r="BF10" s="48">
        <v>92718358</v>
      </c>
      <c r="BG10" s="49">
        <v>395442771</v>
      </c>
      <c r="BH10" s="11">
        <f t="shared" si="4"/>
        <v>8.8558581187364802E-2</v>
      </c>
      <c r="BJ10" s="7" t="s">
        <v>86</v>
      </c>
      <c r="BK10" s="48">
        <f t="shared" si="5"/>
        <v>293734199</v>
      </c>
      <c r="BL10" s="48">
        <v>121095911</v>
      </c>
      <c r="BM10" s="49">
        <v>414830110</v>
      </c>
      <c r="BN10" s="11">
        <f t="shared" si="6"/>
        <v>9.0640245468848565E-2</v>
      </c>
      <c r="BO10" s="42"/>
      <c r="BP10" s="7" t="s">
        <v>86</v>
      </c>
      <c r="BQ10" s="48">
        <f t="shared" si="7"/>
        <v>324743331</v>
      </c>
      <c r="BR10" s="48">
        <v>175165071</v>
      </c>
      <c r="BS10" s="49">
        <v>499908402</v>
      </c>
      <c r="BT10" s="11">
        <f t="shared" si="8"/>
        <v>0.10178816500337684</v>
      </c>
      <c r="BU10" s="42"/>
      <c r="BV10" s="7" t="s">
        <v>70</v>
      </c>
      <c r="BW10" s="48">
        <f t="shared" si="9"/>
        <v>322195059</v>
      </c>
      <c r="BX10" s="48">
        <v>42445567</v>
      </c>
      <c r="BY10" s="49">
        <v>364640626</v>
      </c>
      <c r="BZ10" s="11">
        <f t="shared" si="10"/>
        <v>7.8112612752821234E-2</v>
      </c>
      <c r="CB10" s="7" t="s">
        <v>59</v>
      </c>
      <c r="CC10" s="25">
        <f t="shared" si="19"/>
        <v>336929</v>
      </c>
      <c r="CD10" s="25">
        <v>45214</v>
      </c>
      <c r="CE10" s="20">
        <v>382143</v>
      </c>
      <c r="CF10" s="11">
        <f t="shared" si="20"/>
        <v>7.5368392818226021E-2</v>
      </c>
      <c r="CH10" s="4" t="s">
        <v>7</v>
      </c>
      <c r="CI10" s="26">
        <v>351672</v>
      </c>
      <c r="CJ10" s="26">
        <v>55054</v>
      </c>
      <c r="CK10" s="20">
        <v>406726</v>
      </c>
      <c r="CL10" s="11">
        <f t="shared" si="21"/>
        <v>7.8143999790963273E-2</v>
      </c>
      <c r="CN10" s="4" t="s">
        <v>31</v>
      </c>
      <c r="CO10" s="26">
        <f t="shared" si="22"/>
        <v>351627</v>
      </c>
      <c r="CP10" s="26">
        <v>74838</v>
      </c>
      <c r="CQ10" s="20">
        <v>426465</v>
      </c>
      <c r="CR10" s="11">
        <f t="shared" si="23"/>
        <v>7.7024413776238088E-2</v>
      </c>
      <c r="CT10" s="4" t="s">
        <v>31</v>
      </c>
      <c r="CU10" s="33">
        <f t="shared" si="24"/>
        <v>328793</v>
      </c>
      <c r="CV10" s="35">
        <v>125240</v>
      </c>
      <c r="CW10" s="34">
        <v>454033</v>
      </c>
      <c r="CX10" s="11">
        <f t="shared" si="25"/>
        <v>7.9303735860202215E-2</v>
      </c>
      <c r="CZ10" s="4" t="s">
        <v>5</v>
      </c>
      <c r="DA10" s="25">
        <f t="shared" si="26"/>
        <v>449032</v>
      </c>
      <c r="DB10" s="26">
        <v>120342</v>
      </c>
      <c r="DC10" s="20">
        <v>569374</v>
      </c>
      <c r="DD10" s="11">
        <f t="shared" si="27"/>
        <v>9.1485366653908898E-2</v>
      </c>
      <c r="DF10" s="4" t="s">
        <v>31</v>
      </c>
      <c r="DG10" s="25">
        <f t="shared" si="28"/>
        <v>394719</v>
      </c>
      <c r="DH10" s="26">
        <v>231421</v>
      </c>
      <c r="DI10" s="20">
        <v>626140</v>
      </c>
      <c r="DJ10" s="11">
        <f t="shared" si="29"/>
        <v>7.9865274702539665E-2</v>
      </c>
      <c r="DL10" s="4" t="s">
        <v>31</v>
      </c>
      <c r="DM10" s="25">
        <f t="shared" si="30"/>
        <v>388599</v>
      </c>
      <c r="DN10" s="25">
        <v>139845</v>
      </c>
      <c r="DO10" s="20">
        <v>528444</v>
      </c>
      <c r="DP10" s="11">
        <f t="shared" si="31"/>
        <v>7.5283657854292377E-2</v>
      </c>
    </row>
    <row r="11" spans="2:120" x14ac:dyDescent="0.2">
      <c r="B11" s="7" t="s">
        <v>88</v>
      </c>
      <c r="C11" s="48">
        <f t="shared" si="11"/>
        <v>260827752</v>
      </c>
      <c r="D11" s="48">
        <v>3097115</v>
      </c>
      <c r="E11" s="49">
        <v>263924867</v>
      </c>
      <c r="F11" s="11">
        <f t="shared" si="0"/>
        <v>6.984570948632611E-2</v>
      </c>
      <c r="H11" s="7" t="s">
        <v>88</v>
      </c>
      <c r="I11" s="48">
        <v>262802879</v>
      </c>
      <c r="J11" s="48">
        <v>2825556</v>
      </c>
      <c r="K11" s="49">
        <v>265628435</v>
      </c>
      <c r="L11" s="11">
        <f t="shared" si="12"/>
        <v>6.4258592321419186E-2</v>
      </c>
      <c r="N11" s="7" t="s">
        <v>88</v>
      </c>
      <c r="O11" s="48">
        <v>263269803</v>
      </c>
      <c r="P11" s="48">
        <v>1136359</v>
      </c>
      <c r="Q11" s="49">
        <v>264406162</v>
      </c>
      <c r="R11" s="11">
        <f t="shared" si="13"/>
        <v>6.3376728410173139E-2</v>
      </c>
      <c r="T11" s="7" t="s">
        <v>88</v>
      </c>
      <c r="U11" s="48">
        <v>262618766</v>
      </c>
      <c r="V11" s="48">
        <v>3577420</v>
      </c>
      <c r="W11" s="49">
        <v>266196186</v>
      </c>
      <c r="X11" s="11">
        <f t="shared" si="14"/>
        <v>6.2631896735303019E-2</v>
      </c>
      <c r="Z11" s="7" t="s">
        <v>88</v>
      </c>
      <c r="AA11" s="48">
        <v>259312441</v>
      </c>
      <c r="AB11" s="48">
        <v>3423254</v>
      </c>
      <c r="AC11" s="49">
        <v>262735695</v>
      </c>
      <c r="AD11" s="11">
        <f t="shared" si="15"/>
        <v>5.9922167355507185E-2</v>
      </c>
      <c r="AF11" s="7" t="s">
        <v>88</v>
      </c>
      <c r="AG11" s="48">
        <v>252672478</v>
      </c>
      <c r="AH11" s="48">
        <v>2639626</v>
      </c>
      <c r="AI11" s="49">
        <v>255312104</v>
      </c>
      <c r="AJ11" s="11">
        <f t="shared" si="16"/>
        <v>5.4440231395811521E-2</v>
      </c>
      <c r="AL11" s="7" t="s">
        <v>88</v>
      </c>
      <c r="AM11" s="48">
        <v>284921755</v>
      </c>
      <c r="AN11" s="48">
        <v>9874562</v>
      </c>
      <c r="AO11" s="49">
        <v>294796317</v>
      </c>
      <c r="AP11" s="11">
        <f t="shared" si="17"/>
        <v>6.0022686391192029E-2</v>
      </c>
      <c r="AR11" s="7" t="s">
        <v>88</v>
      </c>
      <c r="AS11" s="48">
        <v>280527430</v>
      </c>
      <c r="AT11" s="48">
        <v>6391879</v>
      </c>
      <c r="AU11" s="49">
        <v>286919309</v>
      </c>
      <c r="AV11" s="11">
        <f t="shared" si="18"/>
        <v>6.3725120091662826E-2</v>
      </c>
      <c r="AW11"/>
      <c r="AX11" s="7" t="s">
        <v>88</v>
      </c>
      <c r="AY11" s="48">
        <f t="shared" si="1"/>
        <v>280923310</v>
      </c>
      <c r="AZ11" s="48">
        <v>20203885</v>
      </c>
      <c r="BA11" s="49">
        <v>301127195</v>
      </c>
      <c r="BB11" s="11">
        <f t="shared" si="2"/>
        <v>6.8541310682746201E-2</v>
      </c>
      <c r="BC11"/>
      <c r="BD11" s="7" t="s">
        <v>88</v>
      </c>
      <c r="BE11" s="48">
        <f t="shared" si="3"/>
        <v>275604320</v>
      </c>
      <c r="BF11" s="48">
        <v>49154656</v>
      </c>
      <c r="BG11" s="49">
        <v>324758976</v>
      </c>
      <c r="BH11" s="11">
        <f t="shared" si="4"/>
        <v>7.2729093187599222E-2</v>
      </c>
      <c r="BJ11" s="7" t="s">
        <v>88</v>
      </c>
      <c r="BK11" s="48">
        <f t="shared" si="5"/>
        <v>279794016</v>
      </c>
      <c r="BL11" s="48">
        <v>19513338</v>
      </c>
      <c r="BM11" s="49">
        <v>299307354</v>
      </c>
      <c r="BN11" s="11">
        <f t="shared" si="6"/>
        <v>6.5398560478629561E-2</v>
      </c>
      <c r="BO11" s="42"/>
      <c r="BP11" s="7" t="s">
        <v>88</v>
      </c>
      <c r="BQ11" s="48">
        <f t="shared" si="7"/>
        <v>278221286</v>
      </c>
      <c r="BR11" s="48">
        <v>63727226</v>
      </c>
      <c r="BS11" s="49">
        <v>341948512</v>
      </c>
      <c r="BT11" s="11">
        <f t="shared" si="8"/>
        <v>6.9625378215017852E-2</v>
      </c>
      <c r="BU11" s="42"/>
      <c r="BV11" s="7" t="s">
        <v>8</v>
      </c>
      <c r="BW11" s="48">
        <f t="shared" si="9"/>
        <v>235541730</v>
      </c>
      <c r="BX11" s="48">
        <v>22334545</v>
      </c>
      <c r="BY11" s="49">
        <v>257876275</v>
      </c>
      <c r="BZ11" s="11">
        <f t="shared" si="10"/>
        <v>5.5241759066130595E-2</v>
      </c>
      <c r="CB11" s="7" t="s">
        <v>8</v>
      </c>
      <c r="CC11" s="25">
        <f t="shared" si="19"/>
        <v>274954</v>
      </c>
      <c r="CD11" s="25">
        <v>38363</v>
      </c>
      <c r="CE11" s="20">
        <v>313317</v>
      </c>
      <c r="CF11" s="11">
        <f t="shared" si="20"/>
        <v>6.1794141807198145E-2</v>
      </c>
      <c r="CH11" s="4" t="s">
        <v>8</v>
      </c>
      <c r="CI11" s="26">
        <v>284740</v>
      </c>
      <c r="CJ11" s="26">
        <v>15807</v>
      </c>
      <c r="CK11" s="20">
        <v>300547</v>
      </c>
      <c r="CL11" s="11">
        <f t="shared" si="21"/>
        <v>5.7743898116114141E-2</v>
      </c>
      <c r="CN11" s="4" t="s">
        <v>8</v>
      </c>
      <c r="CO11" s="26">
        <f t="shared" si="22"/>
        <v>297557</v>
      </c>
      <c r="CP11" s="26">
        <v>39780</v>
      </c>
      <c r="CQ11" s="20">
        <v>337337</v>
      </c>
      <c r="CR11" s="11">
        <f t="shared" si="23"/>
        <v>6.0926886544112241E-2</v>
      </c>
      <c r="CT11" s="4" t="s">
        <v>9</v>
      </c>
      <c r="CU11" s="33">
        <f t="shared" si="24"/>
        <v>261389</v>
      </c>
      <c r="CV11" s="35">
        <v>44756</v>
      </c>
      <c r="CW11" s="34">
        <v>306145</v>
      </c>
      <c r="CX11" s="11">
        <f t="shared" si="25"/>
        <v>5.3472858173131924E-2</v>
      </c>
      <c r="CZ11" s="4" t="s">
        <v>8</v>
      </c>
      <c r="DA11" s="25">
        <f t="shared" si="26"/>
        <v>287683</v>
      </c>
      <c r="DB11" s="26">
        <v>77072</v>
      </c>
      <c r="DC11" s="20">
        <v>364755</v>
      </c>
      <c r="DD11" s="11">
        <f t="shared" si="27"/>
        <v>5.8607777864543416E-2</v>
      </c>
      <c r="DF11" s="4" t="s">
        <v>8</v>
      </c>
      <c r="DG11" s="25">
        <f t="shared" si="28"/>
        <v>315002</v>
      </c>
      <c r="DH11" s="26">
        <v>119977</v>
      </c>
      <c r="DI11" s="20">
        <v>434979</v>
      </c>
      <c r="DJ11" s="11">
        <f t="shared" si="29"/>
        <v>5.548234791713675E-2</v>
      </c>
      <c r="DL11" s="4" t="s">
        <v>39</v>
      </c>
      <c r="DM11" s="25">
        <f t="shared" si="30"/>
        <v>160576</v>
      </c>
      <c r="DN11" s="25">
        <v>188603</v>
      </c>
      <c r="DO11" s="20">
        <v>349179</v>
      </c>
      <c r="DP11" s="11">
        <f t="shared" si="31"/>
        <v>4.9745048417436773E-2</v>
      </c>
    </row>
    <row r="12" spans="2:120" x14ac:dyDescent="0.2">
      <c r="B12" s="7" t="s">
        <v>91</v>
      </c>
      <c r="C12" s="48">
        <f t="shared" si="11"/>
        <v>227328430</v>
      </c>
      <c r="D12" s="48">
        <v>342910</v>
      </c>
      <c r="E12" s="49">
        <v>227671340</v>
      </c>
      <c r="F12" s="11">
        <f t="shared" si="0"/>
        <v>6.0251489193712766E-2</v>
      </c>
      <c r="H12" s="7" t="s">
        <v>91</v>
      </c>
      <c r="I12" s="48">
        <v>224995993</v>
      </c>
      <c r="J12" s="48">
        <v>424905</v>
      </c>
      <c r="K12" s="49">
        <v>225420898</v>
      </c>
      <c r="L12" s="11">
        <f t="shared" si="12"/>
        <v>5.4531923833042256E-2</v>
      </c>
      <c r="N12" s="7" t="s">
        <v>90</v>
      </c>
      <c r="O12" s="48">
        <v>241811207</v>
      </c>
      <c r="P12" s="48">
        <v>-15559378</v>
      </c>
      <c r="Q12" s="49">
        <v>226251829</v>
      </c>
      <c r="R12" s="11">
        <f t="shared" si="13"/>
        <v>5.4231340942946467E-2</v>
      </c>
      <c r="T12" s="7" t="s">
        <v>90</v>
      </c>
      <c r="U12" s="48">
        <v>233883434</v>
      </c>
      <c r="V12" s="48">
        <v>2398265</v>
      </c>
      <c r="W12" s="49">
        <v>236281699</v>
      </c>
      <c r="X12" s="11">
        <f t="shared" si="14"/>
        <v>5.5593474852453181E-2</v>
      </c>
      <c r="Z12" s="7" t="s">
        <v>89</v>
      </c>
      <c r="AA12" s="48">
        <v>239388258</v>
      </c>
      <c r="AB12" s="48">
        <v>4175997</v>
      </c>
      <c r="AC12" s="49">
        <v>243564255</v>
      </c>
      <c r="AD12" s="11">
        <f t="shared" si="15"/>
        <v>5.5549734305913125E-2</v>
      </c>
      <c r="AF12" s="7" t="s">
        <v>89</v>
      </c>
      <c r="AG12" s="48">
        <v>242073252</v>
      </c>
      <c r="AH12" s="48">
        <v>7470831</v>
      </c>
      <c r="AI12" s="49">
        <v>249544083</v>
      </c>
      <c r="AJ12" s="11">
        <f t="shared" si="16"/>
        <v>5.3210315567238424E-2</v>
      </c>
      <c r="AL12" s="7" t="s">
        <v>89</v>
      </c>
      <c r="AM12" s="48">
        <v>221403778</v>
      </c>
      <c r="AN12" s="48">
        <v>7545990</v>
      </c>
      <c r="AO12" s="49">
        <v>228949768</v>
      </c>
      <c r="AP12" s="11">
        <f t="shared" si="17"/>
        <v>4.6615847388623149E-2</v>
      </c>
      <c r="AR12" s="7" t="s">
        <v>89</v>
      </c>
      <c r="AS12" s="48">
        <v>212068075</v>
      </c>
      <c r="AT12" s="48">
        <v>7302805</v>
      </c>
      <c r="AU12" s="49">
        <v>219370880</v>
      </c>
      <c r="AV12" s="11">
        <f t="shared" si="18"/>
        <v>4.8722533597812881E-2</v>
      </c>
      <c r="AW12"/>
      <c r="AX12" s="7" t="s">
        <v>71</v>
      </c>
      <c r="AY12" s="48">
        <f t="shared" si="1"/>
        <v>167766900</v>
      </c>
      <c r="AZ12" s="48">
        <v>37989766</v>
      </c>
      <c r="BA12" s="49">
        <v>205756666</v>
      </c>
      <c r="BB12" s="11">
        <f t="shared" si="2"/>
        <v>4.6833470385668895E-2</v>
      </c>
      <c r="BC12"/>
      <c r="BD12" s="7" t="s">
        <v>71</v>
      </c>
      <c r="BE12" s="48">
        <f t="shared" si="3"/>
        <v>163450516</v>
      </c>
      <c r="BF12" s="48">
        <v>62781595</v>
      </c>
      <c r="BG12" s="49">
        <v>226232111</v>
      </c>
      <c r="BH12" s="11">
        <f t="shared" si="4"/>
        <v>5.0664207916908476E-2</v>
      </c>
      <c r="BJ12" s="7" t="s">
        <v>71</v>
      </c>
      <c r="BK12" s="48">
        <f t="shared" si="5"/>
        <v>161346537</v>
      </c>
      <c r="BL12" s="48">
        <v>96800511</v>
      </c>
      <c r="BM12" s="49">
        <v>258147048</v>
      </c>
      <c r="BN12" s="11">
        <f t="shared" si="6"/>
        <v>5.6405046870340807E-2</v>
      </c>
      <c r="BO12" s="42"/>
      <c r="BP12" s="7" t="s">
        <v>71</v>
      </c>
      <c r="BQ12" s="48">
        <f t="shared" si="7"/>
        <v>157455426</v>
      </c>
      <c r="BR12" s="48">
        <v>135333642</v>
      </c>
      <c r="BS12" s="49">
        <v>292789068</v>
      </c>
      <c r="BT12" s="11">
        <f t="shared" si="8"/>
        <v>5.9615845313935975E-2</v>
      </c>
      <c r="BU12" s="42"/>
      <c r="BV12" s="7" t="s">
        <v>71</v>
      </c>
      <c r="BW12" s="48">
        <f t="shared" si="9"/>
        <v>152510342</v>
      </c>
      <c r="BX12" s="48">
        <v>29437151</v>
      </c>
      <c r="BY12" s="49">
        <v>181947493</v>
      </c>
      <c r="BZ12" s="11">
        <f t="shared" si="10"/>
        <v>3.8976441593909651E-2</v>
      </c>
      <c r="CB12" s="7" t="s">
        <v>62</v>
      </c>
      <c r="CC12" s="25">
        <f t="shared" si="19"/>
        <v>244593</v>
      </c>
      <c r="CD12" s="25">
        <v>13558</v>
      </c>
      <c r="CE12" s="20">
        <v>258151</v>
      </c>
      <c r="CF12" s="11">
        <f t="shared" si="20"/>
        <v>5.0913992862404556E-2</v>
      </c>
      <c r="CH12" s="7" t="s">
        <v>9</v>
      </c>
      <c r="CI12" s="25">
        <v>252560</v>
      </c>
      <c r="CJ12" s="25">
        <v>19705</v>
      </c>
      <c r="CK12" s="20">
        <v>272265</v>
      </c>
      <c r="CL12" s="11">
        <f t="shared" si="21"/>
        <v>5.2310095993584417E-2</v>
      </c>
      <c r="CN12" s="7" t="s">
        <v>9</v>
      </c>
      <c r="CO12" s="25">
        <f t="shared" si="22"/>
        <v>266334</v>
      </c>
      <c r="CP12" s="25">
        <v>52437</v>
      </c>
      <c r="CQ12" s="20">
        <v>318771</v>
      </c>
      <c r="CR12" s="11">
        <f t="shared" si="23"/>
        <v>5.7573656463872046E-2</v>
      </c>
      <c r="CT12" s="7" t="s">
        <v>8</v>
      </c>
      <c r="CU12" s="33">
        <f t="shared" si="24"/>
        <v>292270</v>
      </c>
      <c r="CV12" s="33">
        <v>13244</v>
      </c>
      <c r="CW12" s="34">
        <v>305514</v>
      </c>
      <c r="CX12" s="11">
        <f t="shared" si="25"/>
        <v>5.3362644472084234E-2</v>
      </c>
      <c r="CZ12" s="7" t="s">
        <v>9</v>
      </c>
      <c r="DA12" s="25">
        <f t="shared" si="26"/>
        <v>264973</v>
      </c>
      <c r="DB12" s="25">
        <v>49782</v>
      </c>
      <c r="DC12" s="20">
        <v>314755</v>
      </c>
      <c r="DD12" s="11">
        <f t="shared" si="27"/>
        <v>5.057392255556295E-2</v>
      </c>
      <c r="DF12" s="7" t="s">
        <v>9</v>
      </c>
      <c r="DG12" s="25">
        <f t="shared" si="28"/>
        <v>271690</v>
      </c>
      <c r="DH12" s="25">
        <v>42069</v>
      </c>
      <c r="DI12" s="20">
        <v>313759</v>
      </c>
      <c r="DJ12" s="11">
        <f t="shared" si="29"/>
        <v>4.0020520531181755E-2</v>
      </c>
      <c r="DL12" s="7" t="s">
        <v>45</v>
      </c>
      <c r="DM12" s="25">
        <f t="shared" si="30"/>
        <v>273571</v>
      </c>
      <c r="DN12" s="25">
        <v>57926</v>
      </c>
      <c r="DO12" s="20">
        <v>331497</v>
      </c>
      <c r="DP12" s="11">
        <f t="shared" si="31"/>
        <v>4.722601964962108E-2</v>
      </c>
    </row>
    <row r="13" spans="2:120" x14ac:dyDescent="0.2">
      <c r="B13" s="7" t="s">
        <v>89</v>
      </c>
      <c r="C13" s="48">
        <f t="shared" si="11"/>
        <v>185408905</v>
      </c>
      <c r="D13" s="48">
        <v>3446780</v>
      </c>
      <c r="E13" s="49">
        <v>188855685</v>
      </c>
      <c r="F13" s="11">
        <f t="shared" si="0"/>
        <v>4.9979221205219429E-2</v>
      </c>
      <c r="H13" s="7" t="s">
        <v>89</v>
      </c>
      <c r="I13" s="48">
        <v>199560840</v>
      </c>
      <c r="J13" s="48">
        <v>4059015</v>
      </c>
      <c r="K13" s="49">
        <v>203619855</v>
      </c>
      <c r="L13" s="11">
        <f t="shared" si="12"/>
        <v>4.9257999246170643E-2</v>
      </c>
      <c r="N13" s="7" t="s">
        <v>89</v>
      </c>
      <c r="O13" s="48">
        <v>212007223</v>
      </c>
      <c r="P13" s="48">
        <v>5814221</v>
      </c>
      <c r="Q13" s="49">
        <v>217821444</v>
      </c>
      <c r="R13" s="11">
        <f t="shared" si="13"/>
        <v>5.221062320892407E-2</v>
      </c>
      <c r="T13" s="7" t="s">
        <v>89</v>
      </c>
      <c r="U13" s="48">
        <v>226156763</v>
      </c>
      <c r="V13" s="48">
        <v>4202018</v>
      </c>
      <c r="W13" s="49">
        <v>230358781</v>
      </c>
      <c r="X13" s="11">
        <f t="shared" si="14"/>
        <v>5.4199902712589135E-2</v>
      </c>
      <c r="Z13" s="7" t="s">
        <v>90</v>
      </c>
      <c r="AA13" s="48">
        <v>220277982</v>
      </c>
      <c r="AB13" s="48">
        <v>9900076</v>
      </c>
      <c r="AC13" s="49">
        <v>230178058</v>
      </c>
      <c r="AD13" s="11">
        <f t="shared" si="15"/>
        <v>5.2496742450779822E-2</v>
      </c>
      <c r="AF13" s="7" t="s">
        <v>91</v>
      </c>
      <c r="AG13" s="48">
        <v>194515264</v>
      </c>
      <c r="AH13" s="48">
        <v>12098544</v>
      </c>
      <c r="AI13" s="49">
        <v>206613808</v>
      </c>
      <c r="AJ13" s="11">
        <f t="shared" si="16"/>
        <v>4.4056287739063768E-2</v>
      </c>
      <c r="AL13" s="7" t="s">
        <v>90</v>
      </c>
      <c r="AM13" s="48">
        <v>169984965</v>
      </c>
      <c r="AN13" s="48">
        <v>26917021</v>
      </c>
      <c r="AO13" s="49">
        <v>196901986</v>
      </c>
      <c r="AP13" s="11">
        <f t="shared" si="17"/>
        <v>4.0090684564016731E-2</v>
      </c>
      <c r="AR13" s="7" t="s">
        <v>71</v>
      </c>
      <c r="AS13" s="48">
        <v>173991178</v>
      </c>
      <c r="AT13" s="48">
        <v>13695170</v>
      </c>
      <c r="AU13" s="49">
        <v>187686348</v>
      </c>
      <c r="AV13" s="11">
        <f t="shared" si="18"/>
        <v>4.1685361321798044E-2</v>
      </c>
      <c r="AW13"/>
      <c r="AX13" s="7" t="s">
        <v>89</v>
      </c>
      <c r="AY13" s="48">
        <f t="shared" si="1"/>
        <v>182895552</v>
      </c>
      <c r="AZ13" s="48">
        <v>18391279</v>
      </c>
      <c r="BA13" s="49">
        <v>201286831</v>
      </c>
      <c r="BB13" s="11">
        <f t="shared" si="2"/>
        <v>4.5816065267424384E-2</v>
      </c>
      <c r="BC13"/>
      <c r="BD13" s="7" t="s">
        <v>90</v>
      </c>
      <c r="BE13" s="48">
        <f t="shared" si="3"/>
        <v>147435939</v>
      </c>
      <c r="BF13" s="48">
        <v>53122694</v>
      </c>
      <c r="BG13" s="49">
        <v>200558633</v>
      </c>
      <c r="BH13" s="11">
        <f t="shared" si="4"/>
        <v>4.4914686234983424E-2</v>
      </c>
      <c r="BJ13" s="7" t="s">
        <v>74</v>
      </c>
      <c r="BK13" s="48">
        <f t="shared" si="5"/>
        <v>138869636</v>
      </c>
      <c r="BL13" s="48">
        <v>48784213</v>
      </c>
      <c r="BM13" s="49">
        <v>187653849</v>
      </c>
      <c r="BN13" s="11">
        <f t="shared" si="6"/>
        <v>4.1002305586097021E-2</v>
      </c>
      <c r="BO13" s="42"/>
      <c r="BP13" s="7" t="s">
        <v>74</v>
      </c>
      <c r="BQ13" s="48">
        <f t="shared" si="7"/>
        <v>137648806</v>
      </c>
      <c r="BR13" s="48">
        <v>75400731</v>
      </c>
      <c r="BS13" s="49">
        <v>213049537</v>
      </c>
      <c r="BT13" s="11">
        <f t="shared" si="8"/>
        <v>4.3379789856080556E-2</v>
      </c>
      <c r="BU13" s="42"/>
      <c r="BV13" s="7" t="s">
        <v>74</v>
      </c>
      <c r="BW13" s="48">
        <f t="shared" si="9"/>
        <v>137306665</v>
      </c>
      <c r="BX13" s="48">
        <v>42844939</v>
      </c>
      <c r="BY13" s="49">
        <v>180151604</v>
      </c>
      <c r="BZ13" s="11">
        <f t="shared" si="10"/>
        <v>3.8591729710478286E-2</v>
      </c>
      <c r="CB13" s="7" t="s">
        <v>10</v>
      </c>
      <c r="CC13" s="25">
        <f t="shared" si="19"/>
        <v>226142</v>
      </c>
      <c r="CD13" s="25">
        <v>161</v>
      </c>
      <c r="CE13" s="20">
        <v>226303</v>
      </c>
      <c r="CF13" s="11">
        <f t="shared" si="20"/>
        <v>4.4632751090411184E-2</v>
      </c>
      <c r="CH13" s="7" t="s">
        <v>10</v>
      </c>
      <c r="CI13" s="25">
        <v>234195</v>
      </c>
      <c r="CJ13" s="25">
        <v>183</v>
      </c>
      <c r="CK13" s="20">
        <v>234378</v>
      </c>
      <c r="CL13" s="11">
        <f t="shared" si="21"/>
        <v>4.5030891516663285E-2</v>
      </c>
      <c r="CN13" s="7" t="s">
        <v>10</v>
      </c>
      <c r="CO13" s="25">
        <f t="shared" si="22"/>
        <v>193676</v>
      </c>
      <c r="CP13" s="25">
        <v>40682</v>
      </c>
      <c r="CQ13" s="20">
        <v>234358</v>
      </c>
      <c r="CR13" s="11">
        <f t="shared" si="23"/>
        <v>4.2327711685065841E-2</v>
      </c>
      <c r="CT13" s="7" t="s">
        <v>39</v>
      </c>
      <c r="CU13" s="33">
        <f t="shared" si="24"/>
        <v>194512</v>
      </c>
      <c r="CV13" s="33">
        <v>42720</v>
      </c>
      <c r="CW13" s="34">
        <v>237232</v>
      </c>
      <c r="CX13" s="11">
        <f t="shared" si="25"/>
        <v>4.1436159630660087E-2</v>
      </c>
      <c r="CZ13" s="7" t="s">
        <v>39</v>
      </c>
      <c r="DA13" s="25">
        <f t="shared" si="26"/>
        <v>188638</v>
      </c>
      <c r="DB13" s="25">
        <v>108112</v>
      </c>
      <c r="DC13" s="20">
        <v>296750</v>
      </c>
      <c r="DD13" s="11">
        <f t="shared" si="27"/>
        <v>4.7680931258799082E-2</v>
      </c>
      <c r="DF13" s="7" t="s">
        <v>39</v>
      </c>
      <c r="DG13" s="25">
        <f t="shared" si="28"/>
        <v>179420</v>
      </c>
      <c r="DH13" s="25">
        <v>102081</v>
      </c>
      <c r="DI13" s="20">
        <v>281501</v>
      </c>
      <c r="DJ13" s="11">
        <f t="shared" si="29"/>
        <v>3.5905955048455007E-2</v>
      </c>
      <c r="DL13" s="7" t="s">
        <v>11</v>
      </c>
      <c r="DM13" s="25">
        <f t="shared" si="30"/>
        <v>195899</v>
      </c>
      <c r="DN13" s="25">
        <v>24299</v>
      </c>
      <c r="DO13" s="20">
        <v>220198</v>
      </c>
      <c r="DP13" s="11">
        <f t="shared" si="31"/>
        <v>3.1370042790152736E-2</v>
      </c>
    </row>
    <row r="14" spans="2:120" x14ac:dyDescent="0.2">
      <c r="B14" s="7" t="s">
        <v>148</v>
      </c>
      <c r="C14" s="48">
        <f t="shared" si="11"/>
        <v>219249756</v>
      </c>
      <c r="D14" s="48">
        <v>4805356</v>
      </c>
      <c r="E14" s="49">
        <v>224055112</v>
      </c>
      <c r="F14" s="11">
        <f t="shared" si="0"/>
        <v>5.9294481946933257E-2</v>
      </c>
      <c r="H14" s="7" t="s">
        <v>148</v>
      </c>
      <c r="I14" s="48">
        <v>196404486</v>
      </c>
      <c r="J14" s="48">
        <v>5430492</v>
      </c>
      <c r="K14" s="49">
        <v>201834978</v>
      </c>
      <c r="L14" s="11">
        <f t="shared" si="12"/>
        <v>4.882621684498728E-2</v>
      </c>
      <c r="N14" s="7" t="s">
        <v>91</v>
      </c>
      <c r="O14" s="48">
        <v>214802494</v>
      </c>
      <c r="P14" s="48">
        <v>0</v>
      </c>
      <c r="Q14" s="49">
        <v>214802494</v>
      </c>
      <c r="R14" s="11">
        <f t="shared" si="13"/>
        <v>5.1486997205707506E-2</v>
      </c>
      <c r="T14" s="7" t="s">
        <v>91</v>
      </c>
      <c r="U14" s="48">
        <v>216443811</v>
      </c>
      <c r="V14" s="48">
        <v>498821</v>
      </c>
      <c r="W14" s="49">
        <v>216942632</v>
      </c>
      <c r="X14" s="11">
        <f t="shared" si="14"/>
        <v>5.1043287768626572E-2</v>
      </c>
      <c r="Z14" s="7" t="s">
        <v>91</v>
      </c>
      <c r="AA14" s="48">
        <v>218880325</v>
      </c>
      <c r="AB14" s="48">
        <v>5840185</v>
      </c>
      <c r="AC14" s="49">
        <v>224720510</v>
      </c>
      <c r="AD14" s="11">
        <f t="shared" si="15"/>
        <v>5.1252038701611997E-2</v>
      </c>
      <c r="AF14" s="7" t="s">
        <v>71</v>
      </c>
      <c r="AG14" s="48">
        <v>181199765</v>
      </c>
      <c r="AH14" s="48">
        <v>24460390</v>
      </c>
      <c r="AI14" s="49">
        <v>205660155</v>
      </c>
      <c r="AJ14" s="11">
        <f t="shared" si="16"/>
        <v>4.3852940192363396E-2</v>
      </c>
      <c r="AL14" s="7" t="s">
        <v>71</v>
      </c>
      <c r="AM14" s="48">
        <v>176622695</v>
      </c>
      <c r="AN14" s="48">
        <v>10148127</v>
      </c>
      <c r="AO14" s="49">
        <v>186770822</v>
      </c>
      <c r="AP14" s="11">
        <f t="shared" si="17"/>
        <v>3.8027905470512199E-2</v>
      </c>
      <c r="AR14" s="7" t="s">
        <v>90</v>
      </c>
      <c r="AS14" s="48">
        <v>163322096</v>
      </c>
      <c r="AT14" s="48">
        <v>24260932</v>
      </c>
      <c r="AU14" s="49">
        <v>187583028</v>
      </c>
      <c r="AV14" s="11">
        <f t="shared" si="18"/>
        <v>4.1662413826800873E-2</v>
      </c>
      <c r="AW14"/>
      <c r="AX14" s="7" t="s">
        <v>90</v>
      </c>
      <c r="AY14" s="48">
        <f t="shared" si="1"/>
        <v>157821600</v>
      </c>
      <c r="AZ14" s="48">
        <v>37025866</v>
      </c>
      <c r="BA14" s="49">
        <v>194847466</v>
      </c>
      <c r="BB14" s="11">
        <f t="shared" si="2"/>
        <v>4.4350363981080582E-2</v>
      </c>
      <c r="BC14"/>
      <c r="BD14" s="7" t="s">
        <v>89</v>
      </c>
      <c r="BE14" s="48">
        <f t="shared" si="3"/>
        <v>139392890</v>
      </c>
      <c r="BF14" s="48">
        <v>26237107</v>
      </c>
      <c r="BG14" s="49">
        <v>165629997</v>
      </c>
      <c r="BH14" s="11">
        <f t="shared" si="4"/>
        <v>3.7092491283365725E-2</v>
      </c>
      <c r="BJ14" s="7" t="s">
        <v>90</v>
      </c>
      <c r="BK14" s="48">
        <f t="shared" si="5"/>
        <v>142260962</v>
      </c>
      <c r="BL14" s="48">
        <v>37274330</v>
      </c>
      <c r="BM14" s="49">
        <v>179535292</v>
      </c>
      <c r="BN14" s="11">
        <f t="shared" si="6"/>
        <v>3.9228403495593422E-2</v>
      </c>
      <c r="BO14" s="42"/>
      <c r="BP14" s="7" t="s">
        <v>90</v>
      </c>
      <c r="BQ14" s="48">
        <f t="shared" si="7"/>
        <v>142066445</v>
      </c>
      <c r="BR14" s="48">
        <v>45731585</v>
      </c>
      <c r="BS14" s="49">
        <v>187798030</v>
      </c>
      <c r="BT14" s="11">
        <f t="shared" si="8"/>
        <v>3.8238238822297523E-2</v>
      </c>
      <c r="BU14" s="42"/>
      <c r="BV14" s="7" t="s">
        <v>73</v>
      </c>
      <c r="BW14" s="48">
        <f t="shared" si="9"/>
        <v>142006820</v>
      </c>
      <c r="BX14" s="48">
        <v>23868630</v>
      </c>
      <c r="BY14" s="49">
        <v>165875450</v>
      </c>
      <c r="BZ14" s="11">
        <f t="shared" si="10"/>
        <v>3.5533519490639424E-2</v>
      </c>
      <c r="CB14" s="7" t="s">
        <v>33</v>
      </c>
      <c r="CC14" s="25">
        <f t="shared" si="19"/>
        <v>77275</v>
      </c>
      <c r="CD14" s="25">
        <v>100214</v>
      </c>
      <c r="CE14" s="20">
        <v>177489</v>
      </c>
      <c r="CF14" s="11">
        <f t="shared" si="20"/>
        <v>3.500537932897925E-2</v>
      </c>
      <c r="CH14" s="7" t="s">
        <v>11</v>
      </c>
      <c r="CI14" s="25">
        <v>163462</v>
      </c>
      <c r="CJ14" s="25">
        <v>10449</v>
      </c>
      <c r="CK14" s="20">
        <v>173911</v>
      </c>
      <c r="CL14" s="11">
        <f t="shared" si="21"/>
        <v>3.3413406439829797E-2</v>
      </c>
      <c r="CN14" s="7" t="s">
        <v>11</v>
      </c>
      <c r="CO14" s="25">
        <f t="shared" si="22"/>
        <v>171523</v>
      </c>
      <c r="CP14" s="25">
        <v>20821</v>
      </c>
      <c r="CQ14" s="20">
        <v>192344</v>
      </c>
      <c r="CR14" s="11">
        <f t="shared" si="23"/>
        <v>3.4739506978009309E-2</v>
      </c>
      <c r="CT14" s="7" t="s">
        <v>11</v>
      </c>
      <c r="CU14" s="33">
        <f t="shared" si="24"/>
        <v>177393</v>
      </c>
      <c r="CV14" s="33">
        <v>9439</v>
      </c>
      <c r="CW14" s="34">
        <v>186832</v>
      </c>
      <c r="CX14" s="11">
        <f t="shared" si="25"/>
        <v>3.2633036757753954E-2</v>
      </c>
      <c r="CZ14" s="7" t="s">
        <v>11</v>
      </c>
      <c r="DA14" s="25">
        <f t="shared" si="26"/>
        <v>184214</v>
      </c>
      <c r="DB14" s="25">
        <v>16864</v>
      </c>
      <c r="DC14" s="20">
        <v>201078</v>
      </c>
      <c r="DD14" s="11">
        <f t="shared" si="27"/>
        <v>3.2308631156383494E-2</v>
      </c>
      <c r="DF14" s="7" t="s">
        <v>32</v>
      </c>
      <c r="DG14" s="25">
        <f t="shared" si="28"/>
        <v>82706</v>
      </c>
      <c r="DH14" s="25">
        <v>154693</v>
      </c>
      <c r="DI14" s="20">
        <v>237399</v>
      </c>
      <c r="DJ14" s="11">
        <f t="shared" si="29"/>
        <v>3.0280666223381696E-2</v>
      </c>
      <c r="DL14" s="7" t="s">
        <v>46</v>
      </c>
      <c r="DM14" s="25">
        <f t="shared" si="30"/>
        <v>95304</v>
      </c>
      <c r="DN14" s="25">
        <v>90800</v>
      </c>
      <c r="DO14" s="20">
        <v>186104</v>
      </c>
      <c r="DP14" s="11">
        <f t="shared" si="31"/>
        <v>2.6512913121002849E-2</v>
      </c>
    </row>
    <row r="15" spans="2:120" x14ac:dyDescent="0.2">
      <c r="B15" s="7" t="s">
        <v>149</v>
      </c>
      <c r="C15" s="48">
        <f t="shared" si="11"/>
        <v>145449222</v>
      </c>
      <c r="D15" s="48">
        <v>987769</v>
      </c>
      <c r="E15" s="49">
        <v>146436991</v>
      </c>
      <c r="F15" s="11">
        <f t="shared" si="0"/>
        <v>3.8753436338523385E-2</v>
      </c>
      <c r="H15" s="7" t="s">
        <v>149</v>
      </c>
      <c r="I15" s="48">
        <v>155219159</v>
      </c>
      <c r="J15" s="48">
        <v>849434</v>
      </c>
      <c r="K15" s="49">
        <v>156068593</v>
      </c>
      <c r="L15" s="11">
        <f t="shared" si="12"/>
        <v>3.7754798697528354E-2</v>
      </c>
      <c r="N15" s="7" t="s">
        <v>71</v>
      </c>
      <c r="O15" s="48">
        <v>160223713</v>
      </c>
      <c r="P15" s="48">
        <v>741829</v>
      </c>
      <c r="Q15" s="49">
        <v>160965542</v>
      </c>
      <c r="R15" s="11">
        <f t="shared" si="13"/>
        <v>3.8582570699431419E-2</v>
      </c>
      <c r="T15" s="7" t="s">
        <v>71</v>
      </c>
      <c r="U15" s="48">
        <v>168252314</v>
      </c>
      <c r="V15" s="48">
        <v>2162477</v>
      </c>
      <c r="W15" s="49">
        <v>170414791</v>
      </c>
      <c r="X15" s="11">
        <f t="shared" si="14"/>
        <v>4.009599743882223E-2</v>
      </c>
      <c r="Z15" s="7" t="s">
        <v>71</v>
      </c>
      <c r="AA15" s="48">
        <v>174951159</v>
      </c>
      <c r="AB15" s="48">
        <v>3378264</v>
      </c>
      <c r="AC15" s="49">
        <v>178329423</v>
      </c>
      <c r="AD15" s="11">
        <f t="shared" si="15"/>
        <v>4.0671616886380942E-2</v>
      </c>
      <c r="AF15" s="7" t="s">
        <v>90</v>
      </c>
      <c r="AG15" s="48">
        <v>189768786</v>
      </c>
      <c r="AH15" s="48">
        <v>13281700</v>
      </c>
      <c r="AI15" s="49">
        <v>203050486</v>
      </c>
      <c r="AJ15" s="11">
        <f t="shared" si="16"/>
        <v>4.3296480149926569E-2</v>
      </c>
      <c r="AL15" s="7" t="s">
        <v>91</v>
      </c>
      <c r="AM15" s="48">
        <v>168093789</v>
      </c>
      <c r="AN15" s="48">
        <v>11570664</v>
      </c>
      <c r="AO15" s="49">
        <v>179664453</v>
      </c>
      <c r="AP15" s="11">
        <f t="shared" si="17"/>
        <v>3.658099676348419E-2</v>
      </c>
      <c r="AR15" s="7" t="s">
        <v>91</v>
      </c>
      <c r="AS15" s="48">
        <v>140711495</v>
      </c>
      <c r="AT15" s="48">
        <v>17112937</v>
      </c>
      <c r="AU15" s="49">
        <v>157824432</v>
      </c>
      <c r="AV15" s="11">
        <f t="shared" si="18"/>
        <v>3.5052994229114343E-2</v>
      </c>
      <c r="AW15"/>
      <c r="AX15" s="7" t="s">
        <v>74</v>
      </c>
      <c r="AY15" s="48">
        <f t="shared" si="1"/>
        <v>137244896</v>
      </c>
      <c r="AZ15" s="48">
        <v>2940996</v>
      </c>
      <c r="BA15" s="49">
        <v>140185892</v>
      </c>
      <c r="BB15" s="11">
        <f t="shared" si="2"/>
        <v>3.1908525488406669E-2</v>
      </c>
      <c r="BC15"/>
      <c r="BD15" s="7" t="s">
        <v>74</v>
      </c>
      <c r="BE15" s="48">
        <f t="shared" si="3"/>
        <v>138928040</v>
      </c>
      <c r="BF15" s="48">
        <v>9455324</v>
      </c>
      <c r="BG15" s="49">
        <v>148383364</v>
      </c>
      <c r="BH15" s="11">
        <f t="shared" si="4"/>
        <v>3.3230143907848307E-2</v>
      </c>
      <c r="BJ15" s="7" t="s">
        <v>89</v>
      </c>
      <c r="BK15" s="48">
        <f t="shared" si="5"/>
        <v>110185812</v>
      </c>
      <c r="BL15" s="48">
        <v>28969876</v>
      </c>
      <c r="BM15" s="49">
        <v>139155688</v>
      </c>
      <c r="BN15" s="11">
        <f t="shared" si="6"/>
        <v>3.0405473022935833E-2</v>
      </c>
      <c r="BO15" s="42"/>
      <c r="BP15" s="7" t="s">
        <v>91</v>
      </c>
      <c r="BQ15" s="48">
        <f t="shared" si="7"/>
        <v>109087363</v>
      </c>
      <c r="BR15" s="48">
        <v>22983955</v>
      </c>
      <c r="BS15" s="49">
        <v>132071318</v>
      </c>
      <c r="BT15" s="11">
        <f t="shared" si="8"/>
        <v>2.6891520636609451E-2</v>
      </c>
      <c r="BU15" s="42"/>
      <c r="BV15" s="7" t="s">
        <v>45</v>
      </c>
      <c r="BW15" s="48">
        <f t="shared" si="9"/>
        <v>121072722</v>
      </c>
      <c r="BX15" s="48">
        <v>15583426</v>
      </c>
      <c r="BY15" s="49">
        <v>136656148</v>
      </c>
      <c r="BZ15" s="11">
        <f t="shared" si="10"/>
        <v>2.9274216880639695E-2</v>
      </c>
      <c r="CB15" s="7" t="s">
        <v>61</v>
      </c>
      <c r="CC15" s="25">
        <f t="shared" si="19"/>
        <v>140309</v>
      </c>
      <c r="CD15" s="25">
        <v>36962</v>
      </c>
      <c r="CE15" s="20">
        <v>177271</v>
      </c>
      <c r="CF15" s="11">
        <f t="shared" si="20"/>
        <v>3.496238414227068E-2</v>
      </c>
      <c r="CH15" s="7" t="s">
        <v>12</v>
      </c>
      <c r="CI15" s="25">
        <v>150753</v>
      </c>
      <c r="CJ15" s="25">
        <v>19367</v>
      </c>
      <c r="CK15" s="20">
        <v>170120</v>
      </c>
      <c r="CL15" s="11">
        <f t="shared" si="21"/>
        <v>3.2685044094645219E-2</v>
      </c>
      <c r="CN15" s="7" t="s">
        <v>52</v>
      </c>
      <c r="CO15" s="25">
        <f t="shared" si="22"/>
        <v>139784</v>
      </c>
      <c r="CP15" s="25">
        <v>20906</v>
      </c>
      <c r="CQ15" s="20">
        <v>160690</v>
      </c>
      <c r="CR15" s="11">
        <f t="shared" si="23"/>
        <v>2.9022435720876739E-2</v>
      </c>
      <c r="CT15" s="7" t="s">
        <v>52</v>
      </c>
      <c r="CU15" s="33">
        <f t="shared" si="24"/>
        <v>140985</v>
      </c>
      <c r="CV15" s="33">
        <v>40051</v>
      </c>
      <c r="CW15" s="34">
        <v>181036</v>
      </c>
      <c r="CX15" s="11">
        <f t="shared" si="25"/>
        <v>3.1620677627369746E-2</v>
      </c>
      <c r="CZ15" s="7" t="s">
        <v>40</v>
      </c>
      <c r="DA15" s="25">
        <f t="shared" si="26"/>
        <v>129035</v>
      </c>
      <c r="DB15" s="25">
        <v>46948</v>
      </c>
      <c r="DC15" s="20">
        <v>175983</v>
      </c>
      <c r="DD15" s="11">
        <f t="shared" si="27"/>
        <v>2.8276439176806195E-2</v>
      </c>
      <c r="DF15" s="7" t="s">
        <v>11</v>
      </c>
      <c r="DG15" s="25">
        <f t="shared" si="28"/>
        <v>190520</v>
      </c>
      <c r="DH15" s="25">
        <v>26235</v>
      </c>
      <c r="DI15" s="20">
        <v>216755</v>
      </c>
      <c r="DJ15" s="11">
        <f t="shared" si="29"/>
        <v>2.7647487172435856E-2</v>
      </c>
      <c r="DL15" s="7" t="s">
        <v>40</v>
      </c>
      <c r="DM15" s="25">
        <f t="shared" si="30"/>
        <v>145457</v>
      </c>
      <c r="DN15" s="25">
        <v>34887</v>
      </c>
      <c r="DO15" s="20">
        <v>180344</v>
      </c>
      <c r="DP15" s="11">
        <f t="shared" si="31"/>
        <v>2.5692326891921385E-2</v>
      </c>
    </row>
    <row r="16" spans="2:120" x14ac:dyDescent="0.2">
      <c r="B16" s="7" t="s">
        <v>78</v>
      </c>
      <c r="C16" s="48">
        <f t="shared" si="11"/>
        <v>70191410</v>
      </c>
      <c r="D16" s="48">
        <v>227844</v>
      </c>
      <c r="E16" s="49">
        <v>70419254</v>
      </c>
      <c r="F16" s="11">
        <f t="shared" si="0"/>
        <v>1.8635920188330751E-2</v>
      </c>
      <c r="H16" s="7" t="s">
        <v>78</v>
      </c>
      <c r="I16" s="48">
        <v>69287848</v>
      </c>
      <c r="J16" s="48">
        <v>275676</v>
      </c>
      <c r="K16" s="49">
        <v>69563524</v>
      </c>
      <c r="L16" s="11">
        <f t="shared" si="12"/>
        <v>1.68282214558741E-2</v>
      </c>
      <c r="N16" s="7" t="s">
        <v>78</v>
      </c>
      <c r="O16" s="48">
        <v>70262750</v>
      </c>
      <c r="P16" s="48">
        <v>376688</v>
      </c>
      <c r="Q16" s="49">
        <v>70639438</v>
      </c>
      <c r="R16" s="11">
        <f t="shared" si="13"/>
        <v>1.6931891614436975E-2</v>
      </c>
      <c r="T16" s="7" t="s">
        <v>78</v>
      </c>
      <c r="U16" s="48">
        <v>71434143</v>
      </c>
      <c r="V16" s="48">
        <v>131254</v>
      </c>
      <c r="W16" s="49">
        <v>71565397</v>
      </c>
      <c r="X16" s="11">
        <f t="shared" si="14"/>
        <v>1.683824483768135E-2</v>
      </c>
      <c r="Z16" s="7" t="s">
        <v>78</v>
      </c>
      <c r="AA16" s="48">
        <v>68937052</v>
      </c>
      <c r="AB16" s="48">
        <v>655852</v>
      </c>
      <c r="AC16" s="49">
        <v>69592904</v>
      </c>
      <c r="AD16" s="11">
        <f t="shared" si="15"/>
        <v>1.5872063520884536E-2</v>
      </c>
      <c r="AF16" s="7" t="s">
        <v>78</v>
      </c>
      <c r="AG16" s="48">
        <v>63583619</v>
      </c>
      <c r="AH16" s="48">
        <v>1412649</v>
      </c>
      <c r="AI16" s="49">
        <v>64996268</v>
      </c>
      <c r="AJ16" s="11">
        <f t="shared" si="16"/>
        <v>1.3859162234565188E-2</v>
      </c>
      <c r="AL16" s="7" t="s">
        <v>74</v>
      </c>
      <c r="AM16" s="48">
        <v>132899066</v>
      </c>
      <c r="AN16" s="48">
        <v>24656256</v>
      </c>
      <c r="AO16" s="49">
        <v>157555322</v>
      </c>
      <c r="AP16" s="11">
        <f t="shared" si="17"/>
        <v>3.207941597747057E-2</v>
      </c>
      <c r="AR16" s="7" t="s">
        <v>74</v>
      </c>
      <c r="AS16" s="48">
        <v>134193587</v>
      </c>
      <c r="AT16" s="48">
        <v>18260107</v>
      </c>
      <c r="AU16" s="49">
        <v>152453694</v>
      </c>
      <c r="AV16" s="11">
        <f t="shared" si="18"/>
        <v>3.3860146925725441E-2</v>
      </c>
      <c r="AW16"/>
      <c r="AX16" s="7" t="s">
        <v>91</v>
      </c>
      <c r="AY16" s="48">
        <f t="shared" si="1"/>
        <v>118748026</v>
      </c>
      <c r="AZ16" s="48">
        <v>16705188</v>
      </c>
      <c r="BA16" s="49">
        <v>135453214</v>
      </c>
      <c r="BB16" s="11">
        <f t="shared" si="2"/>
        <v>3.0831293147570108E-2</v>
      </c>
      <c r="BC16"/>
      <c r="BD16" s="7" t="s">
        <v>91</v>
      </c>
      <c r="BE16" s="48">
        <f t="shared" si="3"/>
        <v>108992347</v>
      </c>
      <c r="BF16" s="48">
        <v>12292883</v>
      </c>
      <c r="BG16" s="49">
        <v>121285230</v>
      </c>
      <c r="BH16" s="11">
        <f t="shared" si="4"/>
        <v>2.7161573495506419E-2</v>
      </c>
      <c r="BJ16" s="7" t="s">
        <v>91</v>
      </c>
      <c r="BK16" s="48">
        <f t="shared" si="5"/>
        <v>106740419</v>
      </c>
      <c r="BL16" s="48">
        <v>22798072</v>
      </c>
      <c r="BM16" s="49">
        <v>129538491</v>
      </c>
      <c r="BN16" s="11">
        <f t="shared" si="6"/>
        <v>2.8304118574961276E-2</v>
      </c>
      <c r="BO16" s="42"/>
      <c r="BP16" s="7" t="s">
        <v>89</v>
      </c>
      <c r="BQ16" s="48">
        <f t="shared" si="7"/>
        <v>109789605</v>
      </c>
      <c r="BR16" s="48">
        <v>20664846</v>
      </c>
      <c r="BS16" s="49">
        <v>130454451</v>
      </c>
      <c r="BT16" s="11">
        <f t="shared" si="8"/>
        <v>2.6562304475556582E-2</v>
      </c>
      <c r="BU16" s="42"/>
      <c r="BV16" s="7" t="s">
        <v>72</v>
      </c>
      <c r="BW16" s="48">
        <f t="shared" si="9"/>
        <v>113950191</v>
      </c>
      <c r="BX16" s="48">
        <v>11917184</v>
      </c>
      <c r="BY16" s="49">
        <v>125867375</v>
      </c>
      <c r="BZ16" s="11">
        <f t="shared" si="10"/>
        <v>2.6963066703349543E-2</v>
      </c>
      <c r="CB16" s="7" t="s">
        <v>11</v>
      </c>
      <c r="CC16" s="25">
        <f t="shared" si="19"/>
        <v>156333</v>
      </c>
      <c r="CD16" s="25">
        <v>6208</v>
      </c>
      <c r="CE16" s="20">
        <v>162541</v>
      </c>
      <c r="CF16" s="11">
        <f t="shared" si="20"/>
        <v>3.2057250655035611E-2</v>
      </c>
      <c r="CH16" s="4" t="s">
        <v>52</v>
      </c>
      <c r="CI16" s="26">
        <v>139056</v>
      </c>
      <c r="CJ16" s="26">
        <v>15578</v>
      </c>
      <c r="CK16" s="20">
        <v>154634</v>
      </c>
      <c r="CL16" s="11">
        <f t="shared" si="21"/>
        <v>2.9709729064962196E-2</v>
      </c>
      <c r="CN16" s="4" t="s">
        <v>32</v>
      </c>
      <c r="CO16" s="26">
        <f t="shared" si="22"/>
        <v>78942</v>
      </c>
      <c r="CP16" s="26">
        <v>78384</v>
      </c>
      <c r="CQ16" s="20">
        <v>157326</v>
      </c>
      <c r="CR16" s="11">
        <f t="shared" si="23"/>
        <v>2.8414859183662045E-2</v>
      </c>
      <c r="CT16" s="4" t="s">
        <v>40</v>
      </c>
      <c r="CU16" s="33">
        <f t="shared" si="24"/>
        <v>120918</v>
      </c>
      <c r="CV16" s="35">
        <v>32690</v>
      </c>
      <c r="CW16" s="34">
        <v>153608</v>
      </c>
      <c r="CX16" s="11">
        <f t="shared" si="25"/>
        <v>2.6829962267090592E-2</v>
      </c>
      <c r="CZ16" s="4" t="s">
        <v>52</v>
      </c>
      <c r="DA16" s="25">
        <f t="shared" si="26"/>
        <v>142037</v>
      </c>
      <c r="DB16" s="26">
        <v>31238</v>
      </c>
      <c r="DC16" s="20">
        <v>173275</v>
      </c>
      <c r="DD16" s="11">
        <f t="shared" si="27"/>
        <v>2.7841325573271812E-2</v>
      </c>
      <c r="DF16" s="4" t="s">
        <v>40</v>
      </c>
      <c r="DG16" s="25">
        <f t="shared" si="28"/>
        <v>134831</v>
      </c>
      <c r="DH16" s="26">
        <v>48506</v>
      </c>
      <c r="DI16" s="20">
        <v>183337</v>
      </c>
      <c r="DJ16" s="11">
        <f t="shared" si="29"/>
        <v>2.3384961619030115E-2</v>
      </c>
      <c r="DL16" s="4" t="s">
        <v>47</v>
      </c>
      <c r="DM16" s="25">
        <f t="shared" si="30"/>
        <v>151875</v>
      </c>
      <c r="DN16" s="25">
        <v>20708</v>
      </c>
      <c r="DO16" s="20">
        <v>172583</v>
      </c>
      <c r="DP16" s="11">
        <f t="shared" si="31"/>
        <v>2.4586672425966311E-2</v>
      </c>
    </row>
    <row r="17" spans="2:120" x14ac:dyDescent="0.2">
      <c r="B17" s="7" t="s">
        <v>75</v>
      </c>
      <c r="C17" s="48">
        <f t="shared" si="11"/>
        <v>20335165</v>
      </c>
      <c r="D17" s="48">
        <v>0</v>
      </c>
      <c r="E17" s="49">
        <v>20335165</v>
      </c>
      <c r="F17" s="11">
        <f t="shared" si="0"/>
        <v>5.381546813269804E-3</v>
      </c>
      <c r="H17" s="7" t="s">
        <v>75</v>
      </c>
      <c r="I17" s="48">
        <v>22264743</v>
      </c>
      <c r="J17" s="48">
        <v>0</v>
      </c>
      <c r="K17" s="49">
        <v>22264743</v>
      </c>
      <c r="L17" s="11">
        <f t="shared" si="12"/>
        <v>5.3860989828825043E-3</v>
      </c>
      <c r="N17" s="7" t="s">
        <v>75</v>
      </c>
      <c r="O17" s="48">
        <v>23487380</v>
      </c>
      <c r="P17" s="48">
        <v>75422</v>
      </c>
      <c r="Q17" s="49">
        <v>23562802</v>
      </c>
      <c r="R17" s="11">
        <f t="shared" si="13"/>
        <v>5.6478763264854789E-3</v>
      </c>
      <c r="T17" s="7" t="s">
        <v>75</v>
      </c>
      <c r="U17" s="48">
        <v>25164804</v>
      </c>
      <c r="V17" s="48">
        <v>84683</v>
      </c>
      <c r="W17" s="49">
        <v>25249487</v>
      </c>
      <c r="X17" s="11">
        <f t="shared" si="14"/>
        <v>5.9408186351827593E-3</v>
      </c>
      <c r="Z17" s="7" t="s">
        <v>75</v>
      </c>
      <c r="AA17" s="48">
        <v>27081750</v>
      </c>
      <c r="AB17" s="48">
        <v>25561</v>
      </c>
      <c r="AC17" s="49">
        <v>27107311</v>
      </c>
      <c r="AD17" s="11">
        <f t="shared" si="15"/>
        <v>6.1823682781274956E-3</v>
      </c>
      <c r="AF17" s="7" t="s">
        <v>75</v>
      </c>
      <c r="AG17" s="48">
        <v>28781487</v>
      </c>
      <c r="AH17" s="48">
        <v>729918</v>
      </c>
      <c r="AI17" s="49">
        <v>29511405</v>
      </c>
      <c r="AJ17" s="11">
        <f t="shared" si="16"/>
        <v>6.2927205245839387E-3</v>
      </c>
      <c r="AL17" s="7" t="s">
        <v>78</v>
      </c>
      <c r="AM17" s="48">
        <v>58993926</v>
      </c>
      <c r="AN17" s="48">
        <v>1144226</v>
      </c>
      <c r="AO17" s="49">
        <v>60138152</v>
      </c>
      <c r="AP17" s="11">
        <f t="shared" si="17"/>
        <v>1.2244567620028434E-2</v>
      </c>
      <c r="AR17" s="7" t="s">
        <v>78</v>
      </c>
      <c r="AS17" s="48">
        <v>52615728</v>
      </c>
      <c r="AT17" s="48">
        <v>1125594</v>
      </c>
      <c r="AU17" s="49">
        <v>53741322</v>
      </c>
      <c r="AV17" s="11">
        <f t="shared" si="18"/>
        <v>1.1936011592495233E-2</v>
      </c>
      <c r="AW17"/>
      <c r="AX17" s="7" t="s">
        <v>78</v>
      </c>
      <c r="AY17" s="48">
        <f t="shared" si="1"/>
        <v>46952381</v>
      </c>
      <c r="AZ17" s="48">
        <v>922536</v>
      </c>
      <c r="BA17" s="49">
        <v>47874917</v>
      </c>
      <c r="BB17" s="11">
        <f t="shared" si="2"/>
        <v>1.0897088056120895E-2</v>
      </c>
      <c r="BC17"/>
      <c r="BD17" s="7" t="s">
        <v>78</v>
      </c>
      <c r="BE17" s="48">
        <f t="shared" si="3"/>
        <v>42964785</v>
      </c>
      <c r="BF17" s="48">
        <v>1612954</v>
      </c>
      <c r="BG17" s="49">
        <v>44577739</v>
      </c>
      <c r="BH17" s="11">
        <f t="shared" si="4"/>
        <v>9.9830913798160149E-3</v>
      </c>
      <c r="BJ17" s="7" t="s">
        <v>78</v>
      </c>
      <c r="BK17" s="48">
        <f t="shared" si="5"/>
        <v>38091056</v>
      </c>
      <c r="BL17" s="48">
        <v>1056342</v>
      </c>
      <c r="BM17" s="49">
        <v>39147398</v>
      </c>
      <c r="BN17" s="11">
        <f t="shared" si="6"/>
        <v>8.5536938584007596E-3</v>
      </c>
      <c r="BO17" s="42"/>
      <c r="BP17" s="7" t="s">
        <v>75</v>
      </c>
      <c r="BQ17" s="48">
        <f t="shared" si="7"/>
        <v>41788201</v>
      </c>
      <c r="BR17" s="48">
        <v>0</v>
      </c>
      <c r="BS17" s="49">
        <v>41788201</v>
      </c>
      <c r="BT17" s="11">
        <f t="shared" si="8"/>
        <v>8.5086473473239953E-3</v>
      </c>
      <c r="BU17" s="42"/>
      <c r="BV17" s="7" t="s">
        <v>75</v>
      </c>
      <c r="BW17" s="48">
        <f t="shared" si="9"/>
        <v>44007313</v>
      </c>
      <c r="BX17" s="48">
        <v>8800</v>
      </c>
      <c r="BY17" s="49">
        <v>44016113</v>
      </c>
      <c r="BZ17" s="11">
        <f t="shared" si="10"/>
        <v>9.4290469698058849E-3</v>
      </c>
      <c r="CB17" s="7" t="s">
        <v>14</v>
      </c>
      <c r="CC17" s="25">
        <f t="shared" si="19"/>
        <v>47649</v>
      </c>
      <c r="CD17" s="25">
        <v>953</v>
      </c>
      <c r="CE17" s="20">
        <v>48602</v>
      </c>
      <c r="CF17" s="11">
        <f t="shared" si="20"/>
        <v>9.5855599284859882E-3</v>
      </c>
      <c r="CH17" s="4" t="s">
        <v>13</v>
      </c>
      <c r="CI17" s="26">
        <v>62022</v>
      </c>
      <c r="CJ17" s="26">
        <v>72011</v>
      </c>
      <c r="CK17" s="20">
        <v>134033</v>
      </c>
      <c r="CL17" s="11">
        <f t="shared" si="21"/>
        <v>2.575167243791196E-2</v>
      </c>
      <c r="CN17" s="4" t="s">
        <v>33</v>
      </c>
      <c r="CO17" s="26">
        <f t="shared" si="22"/>
        <v>140953</v>
      </c>
      <c r="CP17" s="26">
        <v>16358</v>
      </c>
      <c r="CQ17" s="20">
        <v>157311</v>
      </c>
      <c r="CR17" s="11">
        <f t="shared" si="23"/>
        <v>2.8412150013609066E-2</v>
      </c>
      <c r="CT17" s="4" t="s">
        <v>32</v>
      </c>
      <c r="CU17" s="33">
        <f t="shared" si="24"/>
        <v>80834</v>
      </c>
      <c r="CV17" s="35">
        <v>70362</v>
      </c>
      <c r="CW17" s="34">
        <v>151196</v>
      </c>
      <c r="CX17" s="11">
        <f t="shared" si="25"/>
        <v>2.6408669958172939E-2</v>
      </c>
      <c r="CZ17" s="4" t="s">
        <v>33</v>
      </c>
      <c r="DA17" s="25">
        <f t="shared" si="26"/>
        <v>126299</v>
      </c>
      <c r="DB17" s="26">
        <v>38773</v>
      </c>
      <c r="DC17" s="20">
        <v>165072</v>
      </c>
      <c r="DD17" s="11">
        <f t="shared" si="27"/>
        <v>2.6523291271280478E-2</v>
      </c>
      <c r="DF17" s="4" t="s">
        <v>52</v>
      </c>
      <c r="DG17" s="25">
        <f t="shared" si="28"/>
        <v>169742</v>
      </c>
      <c r="DH17" s="26">
        <v>1</v>
      </c>
      <c r="DI17" s="20">
        <v>169743</v>
      </c>
      <c r="DJ17" s="11">
        <f t="shared" si="29"/>
        <v>2.1651022652814374E-2</v>
      </c>
      <c r="DL17" s="4" t="s">
        <v>32</v>
      </c>
      <c r="DM17" s="25">
        <f t="shared" si="30"/>
        <v>83547</v>
      </c>
      <c r="DN17" s="25">
        <v>85794</v>
      </c>
      <c r="DO17" s="20">
        <v>169341</v>
      </c>
      <c r="DP17" s="11">
        <f t="shared" si="31"/>
        <v>2.4124807746334003E-2</v>
      </c>
    </row>
    <row r="18" spans="2:120" x14ac:dyDescent="0.2">
      <c r="B18" s="7" t="s">
        <v>111</v>
      </c>
      <c r="C18" s="48">
        <f t="shared" si="11"/>
        <v>6198138</v>
      </c>
      <c r="D18" s="48">
        <v>0</v>
      </c>
      <c r="E18" s="49">
        <v>6198138</v>
      </c>
      <c r="F18" s="11">
        <f t="shared" si="0"/>
        <v>1.6402900985611119E-3</v>
      </c>
      <c r="H18" s="7" t="s">
        <v>111</v>
      </c>
      <c r="I18" s="48">
        <v>5777225</v>
      </c>
      <c r="J18" s="48">
        <v>0</v>
      </c>
      <c r="K18" s="49">
        <v>5777225</v>
      </c>
      <c r="L18" s="11">
        <f t="shared" si="12"/>
        <v>1.3975775824757275E-3</v>
      </c>
      <c r="N18" s="7" t="s">
        <v>136</v>
      </c>
      <c r="O18" s="48">
        <v>5364484</v>
      </c>
      <c r="P18" s="48">
        <v>752190</v>
      </c>
      <c r="Q18" s="49">
        <v>6116674</v>
      </c>
      <c r="R18" s="11">
        <f t="shared" si="13"/>
        <v>1.4661337086068645E-3</v>
      </c>
      <c r="T18" s="7" t="s">
        <v>136</v>
      </c>
      <c r="U18" s="48">
        <v>5885139</v>
      </c>
      <c r="V18" s="48">
        <v>788623</v>
      </c>
      <c r="W18" s="49">
        <v>6673762</v>
      </c>
      <c r="X18" s="11">
        <f t="shared" si="14"/>
        <v>1.570234264813957E-3</v>
      </c>
      <c r="Z18" s="7" t="s">
        <v>136</v>
      </c>
      <c r="AA18" s="48">
        <v>6479646</v>
      </c>
      <c r="AB18" s="48">
        <v>-728861</v>
      </c>
      <c r="AC18" s="49">
        <v>5750785</v>
      </c>
      <c r="AD18" s="11">
        <f t="shared" si="15"/>
        <v>1.3115823534961262E-3</v>
      </c>
      <c r="AF18" s="7" t="s">
        <v>136</v>
      </c>
      <c r="AG18" s="48">
        <v>6227840</v>
      </c>
      <c r="AH18" s="48">
        <v>-1759970</v>
      </c>
      <c r="AI18" s="49">
        <v>4467870</v>
      </c>
      <c r="AJ18" s="11">
        <f t="shared" si="16"/>
        <v>9.5268447063678744E-4</v>
      </c>
      <c r="AL18" s="7" t="s">
        <v>75</v>
      </c>
      <c r="AM18" s="48">
        <v>29261083</v>
      </c>
      <c r="AN18" s="48">
        <v>62905</v>
      </c>
      <c r="AO18" s="49">
        <v>29323988</v>
      </c>
      <c r="AP18" s="11">
        <f t="shared" si="17"/>
        <v>5.970578443363247E-3</v>
      </c>
      <c r="AR18" s="7" t="s">
        <v>75</v>
      </c>
      <c r="AS18" s="48">
        <v>31251490</v>
      </c>
      <c r="AT18" s="48">
        <v>63012</v>
      </c>
      <c r="AU18" s="49">
        <v>31314502</v>
      </c>
      <c r="AV18" s="11">
        <f t="shared" si="18"/>
        <v>6.954988172513046E-3</v>
      </c>
      <c r="AW18"/>
      <c r="AX18" s="7" t="s">
        <v>75</v>
      </c>
      <c r="AY18" s="48">
        <f t="shared" si="1"/>
        <v>33971923</v>
      </c>
      <c r="AZ18" s="48">
        <v>481433</v>
      </c>
      <c r="BA18" s="49">
        <v>34453356</v>
      </c>
      <c r="BB18" s="11">
        <f t="shared" si="2"/>
        <v>7.8421285651708011E-3</v>
      </c>
      <c r="BC18"/>
      <c r="BD18" s="7" t="s">
        <v>75</v>
      </c>
      <c r="BE18" s="48">
        <f t="shared" si="3"/>
        <v>36738726</v>
      </c>
      <c r="BF18" s="48">
        <v>0</v>
      </c>
      <c r="BG18" s="49">
        <v>36738726</v>
      </c>
      <c r="BH18" s="11">
        <f t="shared" si="4"/>
        <v>8.227560819897629E-3</v>
      </c>
      <c r="BJ18" s="7" t="s">
        <v>75</v>
      </c>
      <c r="BK18" s="48">
        <f t="shared" si="5"/>
        <v>38638953</v>
      </c>
      <c r="BL18" s="48">
        <v>0</v>
      </c>
      <c r="BM18" s="49">
        <v>38638953</v>
      </c>
      <c r="BN18" s="11">
        <f t="shared" si="6"/>
        <v>8.4425987896088409E-3</v>
      </c>
      <c r="BO18" s="42"/>
      <c r="BP18" s="7" t="s">
        <v>78</v>
      </c>
      <c r="BQ18" s="48">
        <f t="shared" si="7"/>
        <v>31751543</v>
      </c>
      <c r="BR18" s="48">
        <v>814461</v>
      </c>
      <c r="BS18" s="49">
        <v>32566004</v>
      </c>
      <c r="BT18" s="11">
        <f t="shared" si="8"/>
        <v>6.6308823284242984E-3</v>
      </c>
      <c r="BU18" s="42"/>
      <c r="BV18" s="7" t="s">
        <v>78</v>
      </c>
      <c r="BW18" s="48">
        <f t="shared" si="9"/>
        <v>27185825</v>
      </c>
      <c r="BX18" s="48">
        <v>1959478</v>
      </c>
      <c r="BY18" s="49">
        <v>29145303</v>
      </c>
      <c r="BZ18" s="11">
        <f t="shared" si="10"/>
        <v>6.2434506867115767E-3</v>
      </c>
      <c r="CB18" s="7" t="s">
        <v>17</v>
      </c>
      <c r="CC18" s="25">
        <f t="shared" si="19"/>
        <v>17683</v>
      </c>
      <c r="CD18" s="25">
        <v>10629</v>
      </c>
      <c r="CE18" s="20">
        <v>28312</v>
      </c>
      <c r="CF18" s="11">
        <f t="shared" si="20"/>
        <v>5.5838519545552707E-3</v>
      </c>
      <c r="CH18" s="4" t="s">
        <v>14</v>
      </c>
      <c r="CI18" s="26">
        <v>48958</v>
      </c>
      <c r="CJ18" s="26">
        <v>1777</v>
      </c>
      <c r="CK18" s="20">
        <v>50735</v>
      </c>
      <c r="CL18" s="11">
        <f t="shared" si="21"/>
        <v>9.7476822956843717E-3</v>
      </c>
      <c r="CN18" s="4" t="s">
        <v>13</v>
      </c>
      <c r="CO18" s="26">
        <f t="shared" si="22"/>
        <v>53470</v>
      </c>
      <c r="CP18" s="26">
        <v>72721</v>
      </c>
      <c r="CQ18" s="20">
        <v>126191</v>
      </c>
      <c r="CR18" s="11">
        <f t="shared" si="23"/>
        <v>2.279152521036254E-2</v>
      </c>
      <c r="CT18" s="4" t="s">
        <v>33</v>
      </c>
      <c r="CU18" s="33">
        <f t="shared" si="24"/>
        <v>131495</v>
      </c>
      <c r="CV18" s="35">
        <v>14638</v>
      </c>
      <c r="CW18" s="34">
        <v>146133</v>
      </c>
      <c r="CX18" s="11">
        <f t="shared" si="25"/>
        <v>2.5524340372745882E-2</v>
      </c>
      <c r="CZ18" s="4" t="s">
        <v>32</v>
      </c>
      <c r="DA18" s="25">
        <f t="shared" si="26"/>
        <v>82436</v>
      </c>
      <c r="DB18" s="26">
        <v>80269</v>
      </c>
      <c r="DC18" s="20">
        <v>162705</v>
      </c>
      <c r="DD18" s="11">
        <f t="shared" si="27"/>
        <v>2.6142968560953342E-2</v>
      </c>
      <c r="DF18" s="4" t="s">
        <v>33</v>
      </c>
      <c r="DG18" s="25">
        <f t="shared" si="28"/>
        <v>117867</v>
      </c>
      <c r="DH18" s="26">
        <v>31980</v>
      </c>
      <c r="DI18" s="20">
        <v>149847</v>
      </c>
      <c r="DJ18" s="11">
        <f t="shared" si="29"/>
        <v>1.9113252337099471E-2</v>
      </c>
      <c r="DL18" s="4" t="s">
        <v>33</v>
      </c>
      <c r="DM18" s="25">
        <f t="shared" si="30"/>
        <v>113965</v>
      </c>
      <c r="DN18" s="25">
        <v>29182</v>
      </c>
      <c r="DO18" s="20">
        <v>143147</v>
      </c>
      <c r="DP18" s="11">
        <f t="shared" si="31"/>
        <v>2.0393134884431258E-2</v>
      </c>
    </row>
    <row r="19" spans="2:120" x14ac:dyDescent="0.2">
      <c r="B19" s="7" t="s">
        <v>136</v>
      </c>
      <c r="C19" s="48">
        <f t="shared" si="11"/>
        <v>3769336</v>
      </c>
      <c r="D19" s="48">
        <v>673826</v>
      </c>
      <c r="E19" s="49">
        <v>4443162</v>
      </c>
      <c r="F19" s="11">
        <f t="shared" si="0"/>
        <v>1.1758490428743257E-3</v>
      </c>
      <c r="H19" s="7" t="s">
        <v>136</v>
      </c>
      <c r="I19" s="48">
        <v>4889663</v>
      </c>
      <c r="J19" s="48">
        <v>712825</v>
      </c>
      <c r="K19" s="49">
        <v>5602488</v>
      </c>
      <c r="L19" s="11">
        <f t="shared" si="12"/>
        <v>1.3553066800910945E-3</v>
      </c>
      <c r="N19" s="7" t="s">
        <v>112</v>
      </c>
      <c r="O19" s="48">
        <v>5248078</v>
      </c>
      <c r="P19" s="48">
        <v>0</v>
      </c>
      <c r="Q19" s="49">
        <v>5248078</v>
      </c>
      <c r="R19" s="11">
        <f t="shared" si="13"/>
        <v>1.2579359405451552E-3</v>
      </c>
      <c r="T19" s="7" t="s">
        <v>111</v>
      </c>
      <c r="U19" s="48">
        <v>4959616</v>
      </c>
      <c r="V19" s="48">
        <v>0</v>
      </c>
      <c r="W19" s="49">
        <v>4959616</v>
      </c>
      <c r="X19" s="11">
        <f t="shared" si="14"/>
        <v>1.1669218925576814E-3</v>
      </c>
      <c r="Z19" s="7" t="s">
        <v>111</v>
      </c>
      <c r="AA19" s="48">
        <v>4512792</v>
      </c>
      <c r="AB19" s="48">
        <v>0</v>
      </c>
      <c r="AC19" s="49">
        <v>4512792</v>
      </c>
      <c r="AD19" s="11">
        <f t="shared" si="15"/>
        <v>1.0292331137746395E-3</v>
      </c>
      <c r="AF19" s="7" t="s">
        <v>76</v>
      </c>
      <c r="AG19" s="48">
        <v>3957593</v>
      </c>
      <c r="AH19" s="48">
        <v>0</v>
      </c>
      <c r="AI19" s="49">
        <v>3957593</v>
      </c>
      <c r="AJ19" s="11">
        <f t="shared" si="16"/>
        <v>8.4387804304978786E-4</v>
      </c>
      <c r="AL19" s="7" t="s">
        <v>76</v>
      </c>
      <c r="AM19" s="48">
        <v>4998005</v>
      </c>
      <c r="AN19" s="48">
        <v>0</v>
      </c>
      <c r="AO19" s="49">
        <v>4998005</v>
      </c>
      <c r="AP19" s="11">
        <f t="shared" si="17"/>
        <v>1.0176303752689343E-3</v>
      </c>
      <c r="AR19" s="7" t="s">
        <v>96</v>
      </c>
      <c r="AS19" s="48">
        <v>7129917</v>
      </c>
      <c r="AT19" s="48">
        <v>0</v>
      </c>
      <c r="AU19" s="49">
        <v>7129917</v>
      </c>
      <c r="AV19" s="11">
        <f t="shared" si="18"/>
        <v>1.5835630535015277E-3</v>
      </c>
      <c r="AW19"/>
      <c r="AX19" s="7" t="s">
        <v>76</v>
      </c>
      <c r="AY19" s="48">
        <f t="shared" si="1"/>
        <v>8043702</v>
      </c>
      <c r="AZ19" s="48">
        <v>0</v>
      </c>
      <c r="BA19" s="49">
        <v>8043702</v>
      </c>
      <c r="BB19" s="11">
        <f t="shared" si="2"/>
        <v>1.8308737536024504E-3</v>
      </c>
      <c r="BC19"/>
      <c r="BD19" s="7" t="s">
        <v>104</v>
      </c>
      <c r="BE19" s="48">
        <f t="shared" si="3"/>
        <v>16879169</v>
      </c>
      <c r="BF19" s="48">
        <v>3120996</v>
      </c>
      <c r="BG19" s="49">
        <v>20000165</v>
      </c>
      <c r="BH19" s="11">
        <f t="shared" si="4"/>
        <v>4.4789951057499344E-3</v>
      </c>
      <c r="BJ19" s="7" t="s">
        <v>93</v>
      </c>
      <c r="BK19" s="48">
        <f t="shared" si="5"/>
        <v>19861608</v>
      </c>
      <c r="BL19" s="48">
        <v>2938379</v>
      </c>
      <c r="BM19" s="49">
        <v>22799987</v>
      </c>
      <c r="BN19" s="11">
        <f t="shared" si="6"/>
        <v>4.9817898184067594E-3</v>
      </c>
      <c r="BO19" s="42"/>
      <c r="BP19" s="7" t="s">
        <v>93</v>
      </c>
      <c r="BQ19" s="48">
        <f t="shared" si="7"/>
        <v>19507766</v>
      </c>
      <c r="BR19" s="48">
        <v>2958627</v>
      </c>
      <c r="BS19" s="49">
        <v>22466393</v>
      </c>
      <c r="BT19" s="11">
        <f t="shared" si="8"/>
        <v>4.5744638589105182E-3</v>
      </c>
      <c r="BU19" s="42"/>
      <c r="BV19" s="7" t="s">
        <v>17</v>
      </c>
      <c r="BW19" s="48">
        <f t="shared" si="9"/>
        <v>17389917</v>
      </c>
      <c r="BX19" s="48">
        <v>6779747</v>
      </c>
      <c r="BY19" s="49">
        <v>24169664</v>
      </c>
      <c r="BZ19" s="11">
        <f t="shared" si="10"/>
        <v>5.1775788811798612E-3</v>
      </c>
      <c r="CB19" s="7" t="s">
        <v>15</v>
      </c>
      <c r="CC19" s="25">
        <f t="shared" si="19"/>
        <v>24739</v>
      </c>
      <c r="CD19" s="25">
        <v>1071</v>
      </c>
      <c r="CE19" s="20">
        <v>25810</v>
      </c>
      <c r="CF19" s="11">
        <f t="shared" si="20"/>
        <v>5.0903934355422276E-3</v>
      </c>
      <c r="CH19" s="7" t="s">
        <v>15</v>
      </c>
      <c r="CI19" s="25">
        <v>21627</v>
      </c>
      <c r="CJ19" s="25">
        <v>959</v>
      </c>
      <c r="CK19" s="20">
        <v>22586</v>
      </c>
      <c r="CL19" s="11">
        <f t="shared" si="21"/>
        <v>4.3394333759796434E-3</v>
      </c>
      <c r="CN19" s="7" t="s">
        <v>14</v>
      </c>
      <c r="CO19" s="25">
        <f t="shared" si="22"/>
        <v>52941</v>
      </c>
      <c r="CP19" s="25">
        <v>690</v>
      </c>
      <c r="CQ19" s="20">
        <v>53631</v>
      </c>
      <c r="CR19" s="11">
        <f t="shared" si="23"/>
        <v>9.6863666074201282E-3</v>
      </c>
      <c r="CT19" s="7" t="s">
        <v>13</v>
      </c>
      <c r="CU19" s="33">
        <f t="shared" si="24"/>
        <v>45354</v>
      </c>
      <c r="CV19" s="33">
        <v>54682</v>
      </c>
      <c r="CW19" s="34">
        <v>100036</v>
      </c>
      <c r="CX19" s="11">
        <f t="shared" si="25"/>
        <v>1.7472801581627742E-2</v>
      </c>
      <c r="CZ19" s="7" t="s">
        <v>14</v>
      </c>
      <c r="DA19" s="25">
        <f t="shared" si="26"/>
        <v>54705</v>
      </c>
      <c r="DB19" s="25">
        <v>8190</v>
      </c>
      <c r="DC19" s="20">
        <v>62895</v>
      </c>
      <c r="DD19" s="11">
        <f t="shared" si="27"/>
        <v>1.0105786593166532E-2</v>
      </c>
      <c r="DF19" s="7" t="s">
        <v>14</v>
      </c>
      <c r="DG19" s="25">
        <f t="shared" si="28"/>
        <v>48432</v>
      </c>
      <c r="DH19" s="25">
        <v>11534</v>
      </c>
      <c r="DI19" s="20">
        <v>59966</v>
      </c>
      <c r="DJ19" s="11">
        <f t="shared" si="29"/>
        <v>7.64877034339364E-3</v>
      </c>
      <c r="DL19" s="7" t="s">
        <v>48</v>
      </c>
      <c r="DM19" s="25">
        <f t="shared" si="30"/>
        <v>127412</v>
      </c>
      <c r="DN19" s="25">
        <v>8822</v>
      </c>
      <c r="DO19" s="20">
        <v>136234</v>
      </c>
      <c r="DP19" s="11">
        <f t="shared" si="31"/>
        <v>1.940828894664651E-2</v>
      </c>
    </row>
    <row r="20" spans="2:120" x14ac:dyDescent="0.2">
      <c r="B20" s="7" t="s">
        <v>105</v>
      </c>
      <c r="C20" s="48">
        <f t="shared" si="11"/>
        <v>2555467</v>
      </c>
      <c r="D20" s="48">
        <v>6000</v>
      </c>
      <c r="E20" s="49">
        <v>2561467</v>
      </c>
      <c r="F20" s="11">
        <f t="shared" si="0"/>
        <v>6.7787276725542992E-4</v>
      </c>
      <c r="H20" s="7" t="s">
        <v>105</v>
      </c>
      <c r="I20" s="48">
        <v>2733947</v>
      </c>
      <c r="J20" s="48">
        <v>94180</v>
      </c>
      <c r="K20" s="49">
        <v>2828127</v>
      </c>
      <c r="L20" s="11">
        <f t="shared" si="12"/>
        <v>6.8415664883994163E-4</v>
      </c>
      <c r="N20" s="7" t="s">
        <v>111</v>
      </c>
      <c r="O20" s="48">
        <v>5016429</v>
      </c>
      <c r="P20" s="48">
        <v>0</v>
      </c>
      <c r="Q20" s="49">
        <v>5016429</v>
      </c>
      <c r="R20" s="11">
        <f t="shared" si="13"/>
        <v>1.2024109268751325E-3</v>
      </c>
      <c r="T20" s="7" t="s">
        <v>112</v>
      </c>
      <c r="U20" s="48">
        <v>4793660</v>
      </c>
      <c r="V20" s="48">
        <v>0</v>
      </c>
      <c r="W20" s="49">
        <v>4793660</v>
      </c>
      <c r="X20" s="11">
        <f t="shared" si="14"/>
        <v>1.127874980538424E-3</v>
      </c>
      <c r="Z20" s="7" t="s">
        <v>112</v>
      </c>
      <c r="AA20" s="48">
        <v>4157233</v>
      </c>
      <c r="AB20" s="48">
        <v>0</v>
      </c>
      <c r="AC20" s="49">
        <v>4157233</v>
      </c>
      <c r="AD20" s="11">
        <f t="shared" si="15"/>
        <v>9.4814072203564578E-4</v>
      </c>
      <c r="AF20" s="7" t="s">
        <v>112</v>
      </c>
      <c r="AG20" s="48">
        <v>3741108</v>
      </c>
      <c r="AH20" s="48">
        <v>0</v>
      </c>
      <c r="AI20" s="49">
        <v>3741108</v>
      </c>
      <c r="AJ20" s="11">
        <f t="shared" si="16"/>
        <v>7.9771691982422283E-4</v>
      </c>
      <c r="AL20" s="7" t="s">
        <v>105</v>
      </c>
      <c r="AM20" s="48">
        <v>3272497</v>
      </c>
      <c r="AN20" s="48">
        <v>47891</v>
      </c>
      <c r="AO20" s="49">
        <v>3320388</v>
      </c>
      <c r="AP20" s="11">
        <f t="shared" si="17"/>
        <v>6.7605528335375144E-4</v>
      </c>
      <c r="AR20" s="7" t="s">
        <v>76</v>
      </c>
      <c r="AS20" s="48">
        <v>6260501</v>
      </c>
      <c r="AT20" s="48">
        <v>0</v>
      </c>
      <c r="AU20" s="49">
        <v>6260501</v>
      </c>
      <c r="AV20" s="11">
        <f t="shared" si="18"/>
        <v>1.3904647249062463E-3</v>
      </c>
      <c r="AW20"/>
      <c r="AX20" s="7" t="s">
        <v>96</v>
      </c>
      <c r="AY20" s="48">
        <f t="shared" si="1"/>
        <v>7859360</v>
      </c>
      <c r="AZ20" s="48">
        <v>0</v>
      </c>
      <c r="BA20" s="49">
        <v>7859360</v>
      </c>
      <c r="BB20" s="11">
        <f t="shared" si="2"/>
        <v>1.7889145997841485E-3</v>
      </c>
      <c r="BC20"/>
      <c r="BD20" s="7" t="s">
        <v>76</v>
      </c>
      <c r="BE20" s="48">
        <f t="shared" si="3"/>
        <v>10396174</v>
      </c>
      <c r="BF20" s="48">
        <v>0</v>
      </c>
      <c r="BG20" s="49">
        <v>10396174</v>
      </c>
      <c r="BH20" s="11">
        <f t="shared" si="4"/>
        <v>2.3282014155645574E-3</v>
      </c>
      <c r="BJ20" s="7" t="s">
        <v>17</v>
      </c>
      <c r="BK20" s="48">
        <f t="shared" si="5"/>
        <v>17265752</v>
      </c>
      <c r="BL20" s="48">
        <v>2728559</v>
      </c>
      <c r="BM20" s="49">
        <v>19994311</v>
      </c>
      <c r="BN20" s="11">
        <f t="shared" si="6"/>
        <v>4.3687505157725872E-3</v>
      </c>
      <c r="BO20" s="42"/>
      <c r="BP20" s="7" t="s">
        <v>17</v>
      </c>
      <c r="BQ20" s="48">
        <f t="shared" si="7"/>
        <v>17400858</v>
      </c>
      <c r="BR20" s="48">
        <v>2819400</v>
      </c>
      <c r="BS20" s="49">
        <v>20220258</v>
      </c>
      <c r="BT20" s="11">
        <f t="shared" si="8"/>
        <v>4.1171201553736854E-3</v>
      </c>
      <c r="BU20" s="42"/>
      <c r="BV20" s="7" t="s">
        <v>77</v>
      </c>
      <c r="BW20" s="48">
        <f t="shared" si="9"/>
        <v>19562934</v>
      </c>
      <c r="BX20" s="48">
        <v>1129203</v>
      </c>
      <c r="BY20" s="49">
        <v>20692137</v>
      </c>
      <c r="BZ20" s="11">
        <f t="shared" si="10"/>
        <v>4.4326297435363779E-3</v>
      </c>
      <c r="CB20" s="7" t="s">
        <v>16</v>
      </c>
      <c r="CC20" s="25">
        <f t="shared" si="19"/>
        <v>21031</v>
      </c>
      <c r="CD20" s="25">
        <v>1656</v>
      </c>
      <c r="CE20" s="20">
        <v>22687</v>
      </c>
      <c r="CF20" s="11">
        <f t="shared" si="20"/>
        <v>4.4744578020978892E-3</v>
      </c>
      <c r="CH20" s="4" t="s">
        <v>16</v>
      </c>
      <c r="CI20" s="26">
        <v>20775</v>
      </c>
      <c r="CJ20" s="26">
        <v>581</v>
      </c>
      <c r="CK20" s="20">
        <v>21356</v>
      </c>
      <c r="CL20" s="11">
        <f t="shared" si="21"/>
        <v>4.1031142821845949E-3</v>
      </c>
      <c r="CN20" s="4" t="s">
        <v>16</v>
      </c>
      <c r="CO20" s="26">
        <f t="shared" si="22"/>
        <v>20205</v>
      </c>
      <c r="CP20" s="26">
        <v>1870</v>
      </c>
      <c r="CQ20" s="20">
        <v>22075</v>
      </c>
      <c r="CR20" s="11">
        <f t="shared" si="23"/>
        <v>3.9869952613003547E-3</v>
      </c>
      <c r="CT20" s="4" t="s">
        <v>14</v>
      </c>
      <c r="CU20" s="33">
        <f t="shared" si="24"/>
        <v>52212</v>
      </c>
      <c r="CV20" s="35">
        <v>1338</v>
      </c>
      <c r="CW20" s="34">
        <v>53550</v>
      </c>
      <c r="CX20" s="11">
        <f t="shared" si="25"/>
        <v>9.3533180524627696E-3</v>
      </c>
      <c r="CZ20" s="4" t="s">
        <v>13</v>
      </c>
      <c r="DA20" s="25">
        <f t="shared" si="26"/>
        <v>39014</v>
      </c>
      <c r="DB20" s="26">
        <v>23228</v>
      </c>
      <c r="DC20" s="20">
        <v>62242</v>
      </c>
      <c r="DD20" s="11">
        <f t="shared" si="27"/>
        <v>1.0000864442831246E-2</v>
      </c>
      <c r="DF20" s="4" t="s">
        <v>13</v>
      </c>
      <c r="DG20" s="25">
        <f t="shared" si="28"/>
        <v>32804</v>
      </c>
      <c r="DH20" s="26">
        <v>15141</v>
      </c>
      <c r="DI20" s="20">
        <v>47945</v>
      </c>
      <c r="DJ20" s="11">
        <f t="shared" si="29"/>
        <v>6.1154703350900187E-3</v>
      </c>
      <c r="DL20" s="4" t="s">
        <v>53</v>
      </c>
      <c r="DM20" s="25">
        <f t="shared" si="30"/>
        <v>49620</v>
      </c>
      <c r="DN20" s="25">
        <v>6403</v>
      </c>
      <c r="DO20" s="20">
        <v>56023</v>
      </c>
      <c r="DP20" s="11">
        <f t="shared" si="31"/>
        <v>7.9811983180261715E-3</v>
      </c>
    </row>
    <row r="21" spans="2:120" x14ac:dyDescent="0.2">
      <c r="B21" s="7" t="s">
        <v>112</v>
      </c>
      <c r="C21" s="48">
        <f t="shared" si="11"/>
        <v>2399000</v>
      </c>
      <c r="D21" s="48">
        <v>0</v>
      </c>
      <c r="E21" s="49">
        <v>2399000</v>
      </c>
      <c r="F21" s="11">
        <f t="shared" si="0"/>
        <v>6.3487711090784167E-4</v>
      </c>
      <c r="H21" s="7" t="s">
        <v>112</v>
      </c>
      <c r="I21" s="48">
        <v>2645790</v>
      </c>
      <c r="J21" s="48">
        <v>0</v>
      </c>
      <c r="K21" s="49">
        <v>2645790</v>
      </c>
      <c r="L21" s="11">
        <f t="shared" si="12"/>
        <v>6.4004721850688786E-4</v>
      </c>
      <c r="N21" s="7" t="s">
        <v>105</v>
      </c>
      <c r="O21" s="48">
        <v>3208263</v>
      </c>
      <c r="P21" s="48">
        <v>66337</v>
      </c>
      <c r="Q21" s="49">
        <v>3274600</v>
      </c>
      <c r="R21" s="11">
        <f t="shared" si="13"/>
        <v>7.849039269060339E-4</v>
      </c>
      <c r="T21" s="7" t="s">
        <v>105</v>
      </c>
      <c r="U21" s="48">
        <v>3091796</v>
      </c>
      <c r="V21" s="48">
        <v>122517</v>
      </c>
      <c r="W21" s="49">
        <v>3214313</v>
      </c>
      <c r="X21" s="11">
        <f t="shared" si="14"/>
        <v>7.5627875408756625E-4</v>
      </c>
      <c r="Z21" s="7" t="s">
        <v>76</v>
      </c>
      <c r="AA21" s="48">
        <v>3345028</v>
      </c>
      <c r="AB21" s="48">
        <v>0</v>
      </c>
      <c r="AC21" s="49">
        <v>3345028</v>
      </c>
      <c r="AD21" s="11">
        <f t="shared" si="15"/>
        <v>7.6290101207929695E-4</v>
      </c>
      <c r="AF21" s="7" t="s">
        <v>111</v>
      </c>
      <c r="AG21" s="48">
        <v>3372271</v>
      </c>
      <c r="AH21" s="48">
        <v>0</v>
      </c>
      <c r="AI21" s="49">
        <v>3372271</v>
      </c>
      <c r="AJ21" s="11">
        <f t="shared" si="16"/>
        <v>7.1906976086564514E-4</v>
      </c>
      <c r="AL21" s="7" t="s">
        <v>111</v>
      </c>
      <c r="AM21" s="48">
        <v>3252197</v>
      </c>
      <c r="AN21" s="48">
        <v>0</v>
      </c>
      <c r="AO21" s="49">
        <v>3252197</v>
      </c>
      <c r="AP21" s="11">
        <f t="shared" si="17"/>
        <v>6.6217109697939524E-4</v>
      </c>
      <c r="AR21" s="7" t="s">
        <v>105</v>
      </c>
      <c r="AS21" s="48">
        <v>3384968</v>
      </c>
      <c r="AT21" s="48">
        <v>0</v>
      </c>
      <c r="AU21" s="49">
        <v>3384968</v>
      </c>
      <c r="AV21" s="11">
        <f t="shared" si="18"/>
        <v>7.5180542243127933E-4</v>
      </c>
      <c r="AW21"/>
      <c r="AX21" s="7" t="s">
        <v>105</v>
      </c>
      <c r="AY21" s="48">
        <f t="shared" si="1"/>
        <v>3477354</v>
      </c>
      <c r="AZ21" s="48">
        <v>0</v>
      </c>
      <c r="BA21" s="49">
        <v>3477354</v>
      </c>
      <c r="BB21" s="11">
        <f t="shared" si="2"/>
        <v>7.9150075059773414E-4</v>
      </c>
      <c r="BC21"/>
      <c r="BD21" s="7" t="s">
        <v>93</v>
      </c>
      <c r="BE21" s="48">
        <f t="shared" si="3"/>
        <v>9180775</v>
      </c>
      <c r="BF21" s="48">
        <v>25125</v>
      </c>
      <c r="BG21" s="49">
        <v>9205900</v>
      </c>
      <c r="BH21" s="11">
        <f t="shared" si="4"/>
        <v>2.0616420436543057E-3</v>
      </c>
      <c r="BJ21" s="7" t="s">
        <v>94</v>
      </c>
      <c r="BK21" s="48">
        <f t="shared" si="5"/>
        <v>14314600</v>
      </c>
      <c r="BL21" s="48">
        <v>0</v>
      </c>
      <c r="BM21" s="49">
        <v>14314600</v>
      </c>
      <c r="BN21" s="11">
        <f t="shared" si="6"/>
        <v>3.1277354910143325E-3</v>
      </c>
      <c r="BO21" s="42"/>
      <c r="BP21" s="7" t="s">
        <v>94</v>
      </c>
      <c r="BQ21" s="48">
        <f t="shared" si="7"/>
        <v>16086260</v>
      </c>
      <c r="BR21" s="48">
        <v>0</v>
      </c>
      <c r="BS21" s="49">
        <v>16086260</v>
      </c>
      <c r="BT21" s="11">
        <f t="shared" si="8"/>
        <v>3.2753818111807228E-3</v>
      </c>
      <c r="BU21" s="42"/>
      <c r="BV21" s="7" t="s">
        <v>76</v>
      </c>
      <c r="BW21" s="48">
        <f t="shared" si="9"/>
        <v>16363541</v>
      </c>
      <c r="BX21" s="48">
        <v>0</v>
      </c>
      <c r="BY21" s="49">
        <v>16363541</v>
      </c>
      <c r="BZ21" s="11">
        <f t="shared" si="10"/>
        <v>3.5053662435241464E-3</v>
      </c>
      <c r="CB21" s="7" t="s">
        <v>18</v>
      </c>
      <c r="CC21" s="25">
        <v>17177</v>
      </c>
      <c r="CD21" s="25" t="s">
        <v>24</v>
      </c>
      <c r="CE21" s="20">
        <v>17177</v>
      </c>
      <c r="CF21" s="11">
        <f t="shared" si="20"/>
        <v>3.3877445967574133E-3</v>
      </c>
      <c r="CH21" s="4" t="s">
        <v>17</v>
      </c>
      <c r="CI21" s="26">
        <v>17682</v>
      </c>
      <c r="CJ21" s="26">
        <v>3436</v>
      </c>
      <c r="CK21" s="20">
        <v>21118</v>
      </c>
      <c r="CL21" s="11">
        <f t="shared" si="21"/>
        <v>4.0573874981819757E-3</v>
      </c>
      <c r="CN21" s="4" t="s">
        <v>15</v>
      </c>
      <c r="CO21" s="26">
        <f t="shared" si="22"/>
        <v>19301</v>
      </c>
      <c r="CP21" s="26">
        <v>1442</v>
      </c>
      <c r="CQ21" s="20">
        <v>20743</v>
      </c>
      <c r="CR21" s="11">
        <f t="shared" si="23"/>
        <v>3.7464209605958441E-3</v>
      </c>
      <c r="CT21" s="4" t="s">
        <v>19</v>
      </c>
      <c r="CU21" s="33">
        <f t="shared" si="24"/>
        <v>21145</v>
      </c>
      <c r="CV21" s="35">
        <v>11105</v>
      </c>
      <c r="CW21" s="34">
        <v>32250</v>
      </c>
      <c r="CX21" s="11">
        <f t="shared" si="25"/>
        <v>5.6329506478417241E-3</v>
      </c>
      <c r="CZ21" s="4" t="s">
        <v>19</v>
      </c>
      <c r="DA21" s="25">
        <f t="shared" si="26"/>
        <v>19963</v>
      </c>
      <c r="DB21" s="26">
        <v>30635</v>
      </c>
      <c r="DC21" s="20">
        <v>50598</v>
      </c>
      <c r="DD21" s="11">
        <f t="shared" si="27"/>
        <v>8.129940218475875E-3</v>
      </c>
      <c r="DF21" s="4" t="s">
        <v>23</v>
      </c>
      <c r="DG21" s="25">
        <f t="shared" si="28"/>
        <v>5475</v>
      </c>
      <c r="DH21" s="26">
        <v>32559</v>
      </c>
      <c r="DI21" s="20">
        <v>38034</v>
      </c>
      <c r="DJ21" s="11">
        <f t="shared" si="29"/>
        <v>4.8513045932800872E-3</v>
      </c>
      <c r="DL21" s="4" t="s">
        <v>14</v>
      </c>
      <c r="DM21" s="25">
        <f t="shared" si="30"/>
        <v>49789</v>
      </c>
      <c r="DN21" s="25">
        <v>2810</v>
      </c>
      <c r="DO21" s="20">
        <v>52599</v>
      </c>
      <c r="DP21" s="11">
        <f t="shared" si="31"/>
        <v>7.4934053929610793E-3</v>
      </c>
    </row>
    <row r="22" spans="2:120" x14ac:dyDescent="0.2">
      <c r="B22" s="53" t="s">
        <v>154</v>
      </c>
      <c r="C22" s="48">
        <f t="shared" si="11"/>
        <v>1810506</v>
      </c>
      <c r="D22" s="48">
        <v>0</v>
      </c>
      <c r="E22" s="49">
        <v>1810506</v>
      </c>
      <c r="F22" s="11">
        <f t="shared" si="0"/>
        <v>4.7913664800388191E-4</v>
      </c>
      <c r="H22" s="7" t="s">
        <v>150</v>
      </c>
      <c r="I22" s="48">
        <v>2111554</v>
      </c>
      <c r="J22" s="48">
        <v>0</v>
      </c>
      <c r="K22" s="49">
        <v>2111554</v>
      </c>
      <c r="L22" s="11">
        <f t="shared" si="12"/>
        <v>5.1080934784207858E-4</v>
      </c>
      <c r="N22" s="7" t="s">
        <v>76</v>
      </c>
      <c r="O22" s="48">
        <v>2455122</v>
      </c>
      <c r="P22" s="48">
        <v>0</v>
      </c>
      <c r="Q22" s="49">
        <v>2455122</v>
      </c>
      <c r="R22" s="11">
        <f t="shared" si="13"/>
        <v>5.8847947805331822E-4</v>
      </c>
      <c r="T22" s="7" t="s">
        <v>76</v>
      </c>
      <c r="U22" s="48">
        <v>2842957</v>
      </c>
      <c r="V22" s="48">
        <v>0</v>
      </c>
      <c r="W22" s="49">
        <v>2842957</v>
      </c>
      <c r="X22" s="11">
        <f t="shared" si="14"/>
        <v>6.6890435930929098E-4</v>
      </c>
      <c r="Z22" s="7" t="s">
        <v>105</v>
      </c>
      <c r="AA22" s="48">
        <v>2710867</v>
      </c>
      <c r="AB22" s="48">
        <v>87822</v>
      </c>
      <c r="AC22" s="49">
        <v>2798689</v>
      </c>
      <c r="AD22" s="11">
        <f t="shared" si="15"/>
        <v>6.3829739858536178E-4</v>
      </c>
      <c r="AF22" s="7" t="s">
        <v>105</v>
      </c>
      <c r="AG22" s="48">
        <v>3215463</v>
      </c>
      <c r="AH22" s="48">
        <v>23936</v>
      </c>
      <c r="AI22" s="49">
        <v>3239399</v>
      </c>
      <c r="AJ22" s="11">
        <f t="shared" si="16"/>
        <v>6.9073744793298343E-4</v>
      </c>
      <c r="AL22" s="7" t="s">
        <v>112</v>
      </c>
      <c r="AM22" s="48">
        <v>3220646</v>
      </c>
      <c r="AN22" s="48">
        <v>0</v>
      </c>
      <c r="AO22" s="49">
        <v>3220646</v>
      </c>
      <c r="AP22" s="11">
        <f t="shared" si="17"/>
        <v>6.5574708260363729E-4</v>
      </c>
      <c r="AR22" s="7" t="s">
        <v>111</v>
      </c>
      <c r="AS22" s="48">
        <v>2587980</v>
      </c>
      <c r="AT22" s="48">
        <v>0</v>
      </c>
      <c r="AU22" s="49">
        <v>2587980</v>
      </c>
      <c r="AV22" s="11">
        <f t="shared" si="18"/>
        <v>5.7479343885782734E-4</v>
      </c>
      <c r="AW22"/>
      <c r="AX22" s="53" t="s">
        <v>108</v>
      </c>
      <c r="AY22" s="48">
        <f t="shared" si="1"/>
        <v>2531854</v>
      </c>
      <c r="AZ22" s="48">
        <v>0</v>
      </c>
      <c r="BA22" s="49">
        <v>2531854</v>
      </c>
      <c r="BB22" s="11">
        <f t="shared" si="2"/>
        <v>5.7629000136421996E-4</v>
      </c>
      <c r="BC22"/>
      <c r="BD22" s="7" t="s">
        <v>96</v>
      </c>
      <c r="BE22" s="48">
        <f t="shared" si="3"/>
        <v>8414910</v>
      </c>
      <c r="BF22" s="48">
        <v>0</v>
      </c>
      <c r="BG22" s="49">
        <v>8414910</v>
      </c>
      <c r="BH22" s="11">
        <f t="shared" si="4"/>
        <v>1.884501488129032E-3</v>
      </c>
      <c r="BJ22" s="7" t="s">
        <v>96</v>
      </c>
      <c r="BK22" s="48">
        <f t="shared" si="5"/>
        <v>9118552</v>
      </c>
      <c r="BL22" s="48">
        <v>0</v>
      </c>
      <c r="BM22" s="49">
        <v>9118552</v>
      </c>
      <c r="BN22" s="11">
        <f t="shared" si="6"/>
        <v>1.9924006760272538E-3</v>
      </c>
      <c r="BO22" s="42"/>
      <c r="BP22" s="7" t="s">
        <v>96</v>
      </c>
      <c r="BQ22" s="48">
        <f t="shared" si="7"/>
        <v>9942883</v>
      </c>
      <c r="BR22" s="48">
        <v>0</v>
      </c>
      <c r="BS22" s="49">
        <v>9942883</v>
      </c>
      <c r="BT22" s="11">
        <f t="shared" si="8"/>
        <v>2.0245065123215725E-3</v>
      </c>
      <c r="BU22" s="42"/>
      <c r="BV22" s="7" t="s">
        <v>81</v>
      </c>
      <c r="BW22" s="48">
        <f t="shared" si="9"/>
        <v>13716873</v>
      </c>
      <c r="BX22" s="48">
        <v>0</v>
      </c>
      <c r="BY22" s="49">
        <v>13716873</v>
      </c>
      <c r="BZ22" s="11">
        <f t="shared" si="10"/>
        <v>2.9384021209656144E-3</v>
      </c>
      <c r="CB22" s="7" t="s">
        <v>19</v>
      </c>
      <c r="CC22" s="25">
        <v>13320</v>
      </c>
      <c r="CD22" s="25" t="s">
        <v>24</v>
      </c>
      <c r="CE22" s="20">
        <v>13320</v>
      </c>
      <c r="CF22" s="11">
        <f t="shared" si="20"/>
        <v>2.6270453530190807E-3</v>
      </c>
      <c r="CH22" s="4" t="s">
        <v>18</v>
      </c>
      <c r="CI22" s="26">
        <v>15560</v>
      </c>
      <c r="CJ22" s="26">
        <v>0</v>
      </c>
      <c r="CK22" s="20">
        <v>15560</v>
      </c>
      <c r="CL22" s="11">
        <f t="shared" si="21"/>
        <v>2.9895326011796356E-3</v>
      </c>
      <c r="CN22" s="4" t="s">
        <v>17</v>
      </c>
      <c r="CO22" s="26">
        <f t="shared" si="22"/>
        <v>17639</v>
      </c>
      <c r="CP22" s="26">
        <v>2675</v>
      </c>
      <c r="CQ22" s="20">
        <v>20314</v>
      </c>
      <c r="CR22" s="11">
        <f t="shared" si="23"/>
        <v>3.6689386970806524E-3</v>
      </c>
      <c r="CT22" s="4" t="s">
        <v>17</v>
      </c>
      <c r="CU22" s="33">
        <f t="shared" si="24"/>
        <v>17580</v>
      </c>
      <c r="CV22" s="35">
        <v>5244</v>
      </c>
      <c r="CW22" s="34">
        <v>22824</v>
      </c>
      <c r="CX22" s="11">
        <f t="shared" si="25"/>
        <v>3.9865570724446362E-3</v>
      </c>
      <c r="CZ22" s="4" t="s">
        <v>17</v>
      </c>
      <c r="DA22" s="25">
        <f t="shared" si="26"/>
        <v>17398</v>
      </c>
      <c r="DB22" s="26">
        <v>4413</v>
      </c>
      <c r="DC22" s="20">
        <v>21811</v>
      </c>
      <c r="DD22" s="11">
        <f t="shared" si="27"/>
        <v>3.5045283628834601E-3</v>
      </c>
      <c r="DF22" s="4" t="s">
        <v>17</v>
      </c>
      <c r="DG22" s="25">
        <f t="shared" si="28"/>
        <v>16684</v>
      </c>
      <c r="DH22" s="26">
        <v>9748</v>
      </c>
      <c r="DI22" s="20">
        <v>26432</v>
      </c>
      <c r="DJ22" s="11">
        <f t="shared" si="29"/>
        <v>3.3714487829199996E-3</v>
      </c>
      <c r="DL22" s="4" t="s">
        <v>49</v>
      </c>
      <c r="DM22" s="25">
        <f t="shared" si="30"/>
        <v>38240</v>
      </c>
      <c r="DN22" s="25">
        <v>12260</v>
      </c>
      <c r="DO22" s="20">
        <v>50500</v>
      </c>
      <c r="DP22" s="11">
        <f t="shared" si="31"/>
        <v>7.194375793162123E-3</v>
      </c>
    </row>
    <row r="23" spans="2:120" x14ac:dyDescent="0.2">
      <c r="B23" s="7" t="s">
        <v>103</v>
      </c>
      <c r="C23" s="48">
        <f t="shared" si="11"/>
        <v>573495</v>
      </c>
      <c r="D23" s="48">
        <v>0</v>
      </c>
      <c r="E23" s="49">
        <v>573495</v>
      </c>
      <c r="F23" s="11">
        <f t="shared" si="0"/>
        <v>1.5177109158820036E-4</v>
      </c>
      <c r="H23" s="7" t="s">
        <v>103</v>
      </c>
      <c r="I23" s="48">
        <v>633640</v>
      </c>
      <c r="J23" s="48">
        <v>0</v>
      </c>
      <c r="K23" s="49">
        <v>633640</v>
      </c>
      <c r="L23" s="11">
        <f t="shared" si="12"/>
        <v>1.532848485838651E-4</v>
      </c>
      <c r="N23" s="7" t="s">
        <v>103</v>
      </c>
      <c r="O23" s="48">
        <v>653863</v>
      </c>
      <c r="P23" s="48">
        <v>0</v>
      </c>
      <c r="Q23" s="49">
        <v>653863</v>
      </c>
      <c r="R23" s="11">
        <f t="shared" si="13"/>
        <v>1.5672742819231665E-4</v>
      </c>
      <c r="T23" s="7" t="s">
        <v>103</v>
      </c>
      <c r="U23" s="48">
        <v>752168</v>
      </c>
      <c r="V23" s="48">
        <v>0</v>
      </c>
      <c r="W23" s="49">
        <v>752168</v>
      </c>
      <c r="X23" s="11">
        <f t="shared" si="14"/>
        <v>1.7697364192738435E-4</v>
      </c>
      <c r="Z23" s="7" t="s">
        <v>103</v>
      </c>
      <c r="AA23" s="48">
        <v>887951</v>
      </c>
      <c r="AB23" s="48">
        <v>0</v>
      </c>
      <c r="AC23" s="49">
        <v>887951</v>
      </c>
      <c r="AD23" s="11">
        <f t="shared" si="15"/>
        <v>2.0251511095776292E-4</v>
      </c>
      <c r="AF23" s="7" t="s">
        <v>103</v>
      </c>
      <c r="AG23" s="48">
        <v>927076</v>
      </c>
      <c r="AH23" s="48">
        <v>0</v>
      </c>
      <c r="AI23" s="49">
        <v>927076</v>
      </c>
      <c r="AJ23" s="11">
        <f t="shared" si="16"/>
        <v>1.9768052971551775E-4</v>
      </c>
      <c r="AL23" s="7" t="s">
        <v>103</v>
      </c>
      <c r="AM23" s="48">
        <v>1003055</v>
      </c>
      <c r="AN23" s="48">
        <v>0</v>
      </c>
      <c r="AO23" s="49">
        <v>1003055</v>
      </c>
      <c r="AP23" s="11">
        <f t="shared" si="17"/>
        <v>2.042293347176285E-4</v>
      </c>
      <c r="AR23" s="7" t="s">
        <v>112</v>
      </c>
      <c r="AS23" s="48">
        <v>2527214</v>
      </c>
      <c r="AT23" s="48">
        <v>0</v>
      </c>
      <c r="AU23" s="49">
        <v>2527214</v>
      </c>
      <c r="AV23" s="11">
        <f t="shared" si="18"/>
        <v>5.6129723791901228E-4</v>
      </c>
      <c r="AW23"/>
      <c r="AX23" s="7" t="s">
        <v>103</v>
      </c>
      <c r="AY23" s="48">
        <f t="shared" si="1"/>
        <v>1084065</v>
      </c>
      <c r="AZ23" s="48">
        <v>0</v>
      </c>
      <c r="BA23" s="49">
        <v>1084065</v>
      </c>
      <c r="BB23" s="11">
        <f t="shared" si="2"/>
        <v>2.4675033407491233E-4</v>
      </c>
      <c r="BC23"/>
      <c r="BD23" s="7" t="s">
        <v>105</v>
      </c>
      <c r="BE23" s="48">
        <f t="shared" si="3"/>
        <v>3786135</v>
      </c>
      <c r="BF23" s="48">
        <v>0</v>
      </c>
      <c r="BG23" s="49">
        <v>3786135</v>
      </c>
      <c r="BH23" s="11">
        <f t="shared" si="4"/>
        <v>8.4789701158508078E-4</v>
      </c>
      <c r="BJ23" s="7" t="s">
        <v>95</v>
      </c>
      <c r="BK23" s="48">
        <f t="shared" si="5"/>
        <v>4938032</v>
      </c>
      <c r="BL23" s="48">
        <v>0</v>
      </c>
      <c r="BM23" s="49">
        <v>4938032</v>
      </c>
      <c r="BN23" s="11">
        <f t="shared" si="6"/>
        <v>1.0789584020625437E-3</v>
      </c>
      <c r="BO23" s="42"/>
      <c r="BP23" s="7" t="s">
        <v>95</v>
      </c>
      <c r="BQ23" s="48">
        <f t="shared" si="7"/>
        <v>5059133</v>
      </c>
      <c r="BR23" s="48">
        <v>0</v>
      </c>
      <c r="BS23" s="49">
        <v>5059133</v>
      </c>
      <c r="BT23" s="11">
        <f t="shared" si="8"/>
        <v>1.0301084409019973E-3</v>
      </c>
      <c r="BU23" s="42"/>
      <c r="BV23" s="7" t="s">
        <v>80</v>
      </c>
      <c r="BW23" s="48">
        <f t="shared" si="9"/>
        <v>4993900</v>
      </c>
      <c r="BX23" s="48">
        <v>0</v>
      </c>
      <c r="BY23" s="49">
        <v>4993900</v>
      </c>
      <c r="BZ23" s="11">
        <f t="shared" si="10"/>
        <v>1.069783641788488E-3</v>
      </c>
      <c r="CB23" s="7" t="s">
        <v>20</v>
      </c>
      <c r="CC23" s="25">
        <v>3171</v>
      </c>
      <c r="CD23" s="25" t="s">
        <v>24</v>
      </c>
      <c r="CE23" s="20">
        <v>3171</v>
      </c>
      <c r="CF23" s="11">
        <f t="shared" si="20"/>
        <v>6.254024635453082E-4</v>
      </c>
      <c r="CH23" s="4" t="s">
        <v>19</v>
      </c>
      <c r="CI23" s="26">
        <v>14716</v>
      </c>
      <c r="CJ23" s="26">
        <v>0</v>
      </c>
      <c r="CK23" s="20">
        <v>14716</v>
      </c>
      <c r="CL23" s="11">
        <f t="shared" si="21"/>
        <v>2.8273754343804318E-3</v>
      </c>
      <c r="CN23" s="4" t="s">
        <v>19</v>
      </c>
      <c r="CO23" s="26">
        <f t="shared" si="22"/>
        <v>17757</v>
      </c>
      <c r="CP23" s="26">
        <v>1476</v>
      </c>
      <c r="CQ23" s="20">
        <v>19233</v>
      </c>
      <c r="CR23" s="11">
        <f t="shared" si="23"/>
        <v>3.4736978419293192E-3</v>
      </c>
      <c r="CT23" s="4" t="s">
        <v>16</v>
      </c>
      <c r="CU23" s="33">
        <f t="shared" si="24"/>
        <v>20038</v>
      </c>
      <c r="CV23" s="35">
        <v>1088</v>
      </c>
      <c r="CW23" s="34">
        <v>21126</v>
      </c>
      <c r="CX23" s="11">
        <f t="shared" si="25"/>
        <v>3.6899756708931556E-3</v>
      </c>
      <c r="CZ23" s="4" t="s">
        <v>16</v>
      </c>
      <c r="DA23" s="25">
        <f t="shared" si="26"/>
        <v>17075</v>
      </c>
      <c r="DB23" s="26">
        <v>3745</v>
      </c>
      <c r="DC23" s="20">
        <v>20820</v>
      </c>
      <c r="DD23" s="11">
        <f t="shared" si="27"/>
        <v>3.3452973506594669E-3</v>
      </c>
      <c r="DF23" s="4" t="s">
        <v>19</v>
      </c>
      <c r="DG23" s="25">
        <f t="shared" si="28"/>
        <v>18441</v>
      </c>
      <c r="DH23" s="26">
        <v>5515</v>
      </c>
      <c r="DI23" s="20">
        <v>23956</v>
      </c>
      <c r="DJ23" s="11">
        <f t="shared" si="29"/>
        <v>3.0556305630913857E-3</v>
      </c>
      <c r="DL23" s="4" t="s">
        <v>13</v>
      </c>
      <c r="DM23" s="25">
        <f t="shared" si="30"/>
        <v>30096</v>
      </c>
      <c r="DN23" s="25">
        <v>3883</v>
      </c>
      <c r="DO23" s="20">
        <v>33979</v>
      </c>
      <c r="DP23" s="11">
        <f t="shared" si="31"/>
        <v>4.840746437145659E-3</v>
      </c>
    </row>
    <row r="24" spans="2:120" x14ac:dyDescent="0.2">
      <c r="B24" s="7" t="s">
        <v>140</v>
      </c>
      <c r="C24" s="48">
        <f t="shared" si="11"/>
        <v>13261</v>
      </c>
      <c r="D24" s="48">
        <v>0</v>
      </c>
      <c r="E24" s="49">
        <v>13261</v>
      </c>
      <c r="F24" s="11">
        <f t="shared" si="0"/>
        <v>3.5094228294076231E-6</v>
      </c>
      <c r="H24" s="7" t="s">
        <v>140</v>
      </c>
      <c r="I24" s="48">
        <v>13724</v>
      </c>
      <c r="J24" s="48">
        <v>0</v>
      </c>
      <c r="K24" s="49">
        <v>13724</v>
      </c>
      <c r="L24" s="11">
        <f t="shared" si="12"/>
        <v>3.3199944163325617E-6</v>
      </c>
      <c r="N24" s="7" t="s">
        <v>140</v>
      </c>
      <c r="O24" s="48">
        <v>14118</v>
      </c>
      <c r="P24" s="48">
        <v>0</v>
      </c>
      <c r="Q24" s="49">
        <v>14118</v>
      </c>
      <c r="R24" s="11">
        <f t="shared" si="13"/>
        <v>3.3840083185913967E-6</v>
      </c>
      <c r="T24" s="7" t="s">
        <v>98</v>
      </c>
      <c r="U24" s="48">
        <v>707287</v>
      </c>
      <c r="V24" s="48">
        <v>0</v>
      </c>
      <c r="W24" s="49">
        <v>707287</v>
      </c>
      <c r="X24" s="11">
        <f t="shared" si="14"/>
        <v>1.6641382813134019E-4</v>
      </c>
      <c r="Z24" s="7" t="s">
        <v>98</v>
      </c>
      <c r="AA24" s="48">
        <v>326014</v>
      </c>
      <c r="AB24" s="48">
        <v>0</v>
      </c>
      <c r="AC24" s="49">
        <v>326014</v>
      </c>
      <c r="AD24" s="11">
        <f t="shared" si="15"/>
        <v>7.4354059383664327E-5</v>
      </c>
      <c r="AF24" s="7" t="s">
        <v>113</v>
      </c>
      <c r="AG24" s="48">
        <v>233517</v>
      </c>
      <c r="AH24" s="48">
        <v>0</v>
      </c>
      <c r="AI24" s="49">
        <v>233517</v>
      </c>
      <c r="AJ24" s="11">
        <f t="shared" si="16"/>
        <v>4.9792858684270288E-5</v>
      </c>
      <c r="AL24" s="7" t="s">
        <v>113</v>
      </c>
      <c r="AM24" s="48">
        <v>252379</v>
      </c>
      <c r="AN24" s="48">
        <v>0</v>
      </c>
      <c r="AO24" s="49">
        <v>252379</v>
      </c>
      <c r="AP24" s="11">
        <f t="shared" si="17"/>
        <v>5.1386210393946858E-5</v>
      </c>
      <c r="AR24" s="7" t="s">
        <v>103</v>
      </c>
      <c r="AS24" s="48">
        <v>1040137</v>
      </c>
      <c r="AT24" s="48">
        <v>0</v>
      </c>
      <c r="AU24" s="49">
        <v>1040137</v>
      </c>
      <c r="AV24" s="11">
        <f t="shared" si="18"/>
        <v>2.3101566592990052E-4</v>
      </c>
      <c r="AW24"/>
      <c r="AX24" s="7" t="s">
        <v>79</v>
      </c>
      <c r="AY24" s="48">
        <f t="shared" si="1"/>
        <v>115033</v>
      </c>
      <c r="AZ24" s="48">
        <v>0</v>
      </c>
      <c r="BA24" s="49">
        <v>115033</v>
      </c>
      <c r="BB24" s="11">
        <f t="shared" si="2"/>
        <v>2.6183329578613265E-5</v>
      </c>
      <c r="BC24"/>
      <c r="BD24" s="7" t="s">
        <v>95</v>
      </c>
      <c r="BE24" s="48">
        <f t="shared" si="3"/>
        <v>2240092</v>
      </c>
      <c r="BF24" s="48">
        <v>0</v>
      </c>
      <c r="BG24" s="49">
        <v>2240092</v>
      </c>
      <c r="BH24" s="11">
        <f t="shared" si="4"/>
        <v>5.0166391649416806E-4</v>
      </c>
      <c r="BJ24" s="7" t="s">
        <v>97</v>
      </c>
      <c r="BK24" s="48">
        <f t="shared" si="5"/>
        <v>4032405</v>
      </c>
      <c r="BL24" s="48">
        <v>0</v>
      </c>
      <c r="BM24" s="49">
        <v>4032405</v>
      </c>
      <c r="BN24" s="11">
        <f t="shared" si="6"/>
        <v>8.8107919415447516E-4</v>
      </c>
      <c r="BO24" s="42"/>
      <c r="BP24" s="7" t="s">
        <v>97</v>
      </c>
      <c r="BQ24" s="48">
        <f t="shared" si="7"/>
        <v>3663086</v>
      </c>
      <c r="BR24" s="48">
        <v>0</v>
      </c>
      <c r="BS24" s="49">
        <v>3663086</v>
      </c>
      <c r="BT24" s="11">
        <f t="shared" si="8"/>
        <v>7.4585424189281709E-4</v>
      </c>
      <c r="BU24" s="42"/>
      <c r="BV24" s="7" t="s">
        <v>82</v>
      </c>
      <c r="BW24" s="48">
        <f t="shared" si="9"/>
        <v>2920665</v>
      </c>
      <c r="BX24" s="48">
        <v>0</v>
      </c>
      <c r="BY24" s="49">
        <v>2920665</v>
      </c>
      <c r="BZ24" s="11">
        <f t="shared" si="10"/>
        <v>6.2565923229223133E-4</v>
      </c>
      <c r="CB24" s="7" t="s">
        <v>21</v>
      </c>
      <c r="CC24" s="25">
        <f t="shared" si="19"/>
        <v>1469</v>
      </c>
      <c r="CD24" s="25">
        <v>388</v>
      </c>
      <c r="CE24" s="20">
        <v>1857</v>
      </c>
      <c r="CF24" s="11">
        <f t="shared" si="20"/>
        <v>3.6624798953126372E-4</v>
      </c>
      <c r="CH24" s="4" t="s">
        <v>20</v>
      </c>
      <c r="CI24" s="26">
        <v>3463</v>
      </c>
      <c r="CJ24" s="26">
        <v>69</v>
      </c>
      <c r="CK24" s="20">
        <v>3532</v>
      </c>
      <c r="CL24" s="11">
        <f t="shared" si="21"/>
        <v>6.7860084494643141E-4</v>
      </c>
      <c r="CN24" s="4" t="s">
        <v>18</v>
      </c>
      <c r="CO24" s="26">
        <f t="shared" si="22"/>
        <v>13715</v>
      </c>
      <c r="CP24" s="26">
        <v>44</v>
      </c>
      <c r="CQ24" s="20">
        <v>13759</v>
      </c>
      <c r="CR24" s="11">
        <f t="shared" si="23"/>
        <v>2.4850313839289502E-3</v>
      </c>
      <c r="CT24" s="4" t="s">
        <v>18</v>
      </c>
      <c r="CU24" s="33">
        <f t="shared" si="24"/>
        <v>17390</v>
      </c>
      <c r="CV24" s="35">
        <v>0</v>
      </c>
      <c r="CW24" s="34">
        <v>17390</v>
      </c>
      <c r="CX24" s="11">
        <f t="shared" si="25"/>
        <v>3.0374267214253515E-3</v>
      </c>
      <c r="CZ24" s="4" t="s">
        <v>15</v>
      </c>
      <c r="DA24" s="25">
        <f t="shared" si="26"/>
        <v>14422</v>
      </c>
      <c r="DB24" s="26">
        <v>6272</v>
      </c>
      <c r="DC24" s="20">
        <v>20694</v>
      </c>
      <c r="DD24" s="11">
        <f t="shared" si="27"/>
        <v>3.3250520352808362E-3</v>
      </c>
      <c r="DF24" s="4" t="s">
        <v>16</v>
      </c>
      <c r="DG24" s="25">
        <f t="shared" si="28"/>
        <v>15962</v>
      </c>
      <c r="DH24" s="26">
        <v>3745</v>
      </c>
      <c r="DI24" s="20">
        <v>19707</v>
      </c>
      <c r="DJ24" s="11">
        <f t="shared" si="29"/>
        <v>2.5136630283370321E-3</v>
      </c>
      <c r="DL24" s="4" t="s">
        <v>18</v>
      </c>
      <c r="DM24" s="25">
        <f t="shared" si="30"/>
        <v>23100</v>
      </c>
      <c r="DN24" s="25">
        <v>7579</v>
      </c>
      <c r="DO24" s="20">
        <v>30679</v>
      </c>
      <c r="DP24" s="11">
        <f t="shared" si="31"/>
        <v>4.3706189100677379E-3</v>
      </c>
    </row>
    <row r="25" spans="2:120" x14ac:dyDescent="0.2">
      <c r="B25" s="8" t="s">
        <v>0</v>
      </c>
      <c r="C25" s="50">
        <f>SUM(C6:C24)</f>
        <v>3485612622</v>
      </c>
      <c r="D25" s="50">
        <f>SUM(D6:D24)</f>
        <v>293071408</v>
      </c>
      <c r="E25" s="50">
        <f>SUM(E6:E24)</f>
        <v>3778684030</v>
      </c>
      <c r="F25" s="21"/>
      <c r="H25" s="8" t="s">
        <v>0</v>
      </c>
      <c r="I25" s="50">
        <f>SUM(I6:I24)</f>
        <v>3799834254</v>
      </c>
      <c r="J25" s="50">
        <f>SUM(J6:J24)</f>
        <v>333907638</v>
      </c>
      <c r="K25" s="50">
        <f>SUM(K6:K24)</f>
        <v>4133741892</v>
      </c>
      <c r="L25" s="21"/>
      <c r="N25" s="8" t="s">
        <v>0</v>
      </c>
      <c r="O25" s="50">
        <f>SUM(O6:O24)</f>
        <v>3887230829</v>
      </c>
      <c r="P25" s="50">
        <f>SUM(P6:P24)</f>
        <v>284744731</v>
      </c>
      <c r="Q25" s="50">
        <f>SUM(Q6:Q24)</f>
        <v>4171975560</v>
      </c>
      <c r="R25" s="21"/>
      <c r="T25" s="7" t="s">
        <v>113</v>
      </c>
      <c r="U25" s="48">
        <v>185832</v>
      </c>
      <c r="V25" s="48">
        <v>0</v>
      </c>
      <c r="W25" s="49">
        <v>185832</v>
      </c>
      <c r="X25" s="11">
        <f t="shared" si="14"/>
        <v>4.3723431236970579E-5</v>
      </c>
      <c r="Z25" s="7" t="s">
        <v>113</v>
      </c>
      <c r="AA25" s="48">
        <v>209146</v>
      </c>
      <c r="AB25" s="48">
        <v>0</v>
      </c>
      <c r="AC25" s="49">
        <v>209146</v>
      </c>
      <c r="AD25" s="11">
        <f t="shared" si="15"/>
        <v>4.7699957989092065E-5</v>
      </c>
      <c r="AF25" s="7" t="s">
        <v>98</v>
      </c>
      <c r="AG25" s="48">
        <v>119860</v>
      </c>
      <c r="AH25" s="48">
        <v>0</v>
      </c>
      <c r="AI25" s="49">
        <v>119860</v>
      </c>
      <c r="AJ25" s="11">
        <f t="shared" si="16"/>
        <v>2.5557762569306033E-5</v>
      </c>
      <c r="AL25" s="7" t="s">
        <v>98</v>
      </c>
      <c r="AM25" s="48">
        <v>149100</v>
      </c>
      <c r="AN25" s="48">
        <v>0</v>
      </c>
      <c r="AO25" s="49">
        <v>149100</v>
      </c>
      <c r="AP25" s="11">
        <f t="shared" si="17"/>
        <v>3.0357850572898207E-5</v>
      </c>
      <c r="AR25" s="7" t="s">
        <v>113</v>
      </c>
      <c r="AS25" s="48">
        <v>283644</v>
      </c>
      <c r="AT25" s="48">
        <v>0</v>
      </c>
      <c r="AU25" s="49">
        <v>283644</v>
      </c>
      <c r="AV25" s="11">
        <f t="shared" si="18"/>
        <v>6.299767006367499E-5</v>
      </c>
      <c r="AW25"/>
      <c r="AX25" s="7" t="s">
        <v>98</v>
      </c>
      <c r="AY25" s="48">
        <f t="shared" si="1"/>
        <v>79164</v>
      </c>
      <c r="AZ25" s="48">
        <v>0</v>
      </c>
      <c r="BA25" s="49">
        <v>79164</v>
      </c>
      <c r="BB25" s="11">
        <f t="shared" si="2"/>
        <v>1.8018978056395475E-5</v>
      </c>
      <c r="BC25"/>
      <c r="BD25" s="7" t="s">
        <v>103</v>
      </c>
      <c r="BE25" s="48">
        <f t="shared" si="3"/>
        <v>1217915</v>
      </c>
      <c r="BF25" s="48">
        <v>0</v>
      </c>
      <c r="BG25" s="49">
        <v>1217915</v>
      </c>
      <c r="BH25" s="11">
        <f t="shared" si="4"/>
        <v>2.7274951602746433E-4</v>
      </c>
      <c r="BJ25" s="7" t="s">
        <v>92</v>
      </c>
      <c r="BK25" s="48">
        <f t="shared" si="5"/>
        <v>1295603</v>
      </c>
      <c r="BL25" s="48">
        <v>0</v>
      </c>
      <c r="BM25" s="49">
        <v>1295603</v>
      </c>
      <c r="BN25" s="11">
        <f t="shared" si="6"/>
        <v>2.8308883834439263E-4</v>
      </c>
      <c r="BO25" s="42"/>
      <c r="BP25" s="7" t="s">
        <v>92</v>
      </c>
      <c r="BQ25" s="48">
        <f t="shared" si="7"/>
        <v>1355205</v>
      </c>
      <c r="BR25" s="48">
        <v>228415</v>
      </c>
      <c r="BS25" s="49">
        <v>1583620</v>
      </c>
      <c r="BT25" s="11">
        <f t="shared" si="8"/>
        <v>3.2244661865604658E-4</v>
      </c>
      <c r="BU25" s="42"/>
      <c r="BV25" s="7" t="s">
        <v>21</v>
      </c>
      <c r="BW25" s="48">
        <f t="shared" si="9"/>
        <v>1518583</v>
      </c>
      <c r="BX25" s="48">
        <v>180000</v>
      </c>
      <c r="BY25" s="49">
        <v>1698583</v>
      </c>
      <c r="BZ25" s="11">
        <f t="shared" si="10"/>
        <v>3.6386717948297224E-4</v>
      </c>
      <c r="CB25" s="7" t="s">
        <v>22</v>
      </c>
      <c r="CC25" s="25">
        <v>487</v>
      </c>
      <c r="CD25" s="25" t="s">
        <v>24</v>
      </c>
      <c r="CE25" s="20">
        <v>487</v>
      </c>
      <c r="CF25" s="11">
        <f t="shared" si="20"/>
        <v>9.6048880399421334E-5</v>
      </c>
      <c r="CH25" s="7" t="s">
        <v>21</v>
      </c>
      <c r="CI25" s="25">
        <v>1176</v>
      </c>
      <c r="CJ25" s="25">
        <v>1014</v>
      </c>
      <c r="CK25" s="20">
        <v>2190</v>
      </c>
      <c r="CL25" s="11">
        <f t="shared" si="21"/>
        <v>4.2076326456191534E-4</v>
      </c>
      <c r="CN25" s="7" t="s">
        <v>23</v>
      </c>
      <c r="CO25" s="25">
        <f t="shared" si="22"/>
        <v>307</v>
      </c>
      <c r="CP25" s="25">
        <v>4355</v>
      </c>
      <c r="CQ25" s="20">
        <v>4662</v>
      </c>
      <c r="CR25" s="11">
        <f t="shared" si="23"/>
        <v>8.4201005246578727E-4</v>
      </c>
      <c r="CT25" s="7" t="s">
        <v>15</v>
      </c>
      <c r="CU25" s="33">
        <f t="shared" si="24"/>
        <v>16228</v>
      </c>
      <c r="CV25" s="33">
        <v>1132</v>
      </c>
      <c r="CW25" s="34">
        <v>17360</v>
      </c>
      <c r="CX25" s="11">
        <f t="shared" si="25"/>
        <v>3.0321867673343359E-3</v>
      </c>
      <c r="CZ25" s="7" t="s">
        <v>18</v>
      </c>
      <c r="DA25" s="25">
        <f t="shared" si="26"/>
        <v>19666</v>
      </c>
      <c r="DB25" s="25">
        <v>43</v>
      </c>
      <c r="DC25" s="20">
        <v>19709</v>
      </c>
      <c r="DD25" s="11">
        <f t="shared" si="27"/>
        <v>3.1667850856939212E-3</v>
      </c>
      <c r="DF25" s="7" t="s">
        <v>15</v>
      </c>
      <c r="DG25" s="25">
        <f t="shared" si="28"/>
        <v>12030</v>
      </c>
      <c r="DH25" s="25">
        <v>2939</v>
      </c>
      <c r="DI25" s="20">
        <v>14969</v>
      </c>
      <c r="DJ25" s="11">
        <f t="shared" si="29"/>
        <v>1.9093226706843778E-3</v>
      </c>
      <c r="DL25" s="7" t="s">
        <v>17</v>
      </c>
      <c r="DM25" s="25">
        <f t="shared" si="30"/>
        <v>16278</v>
      </c>
      <c r="DN25" s="25">
        <v>8285</v>
      </c>
      <c r="DO25" s="20">
        <v>24563</v>
      </c>
      <c r="DP25" s="11">
        <f t="shared" si="31"/>
        <v>3.499315893216658E-3</v>
      </c>
    </row>
    <row r="26" spans="2:120" x14ac:dyDescent="0.2">
      <c r="T26" s="7" t="s">
        <v>140</v>
      </c>
      <c r="U26" s="48">
        <v>12907</v>
      </c>
      <c r="V26" s="48">
        <v>0</v>
      </c>
      <c r="W26" s="49">
        <v>12907</v>
      </c>
      <c r="X26" s="11">
        <f t="shared" si="14"/>
        <v>3.0368199609086663E-6</v>
      </c>
      <c r="Z26" s="7" t="s">
        <v>140</v>
      </c>
      <c r="AA26" s="48">
        <v>17815</v>
      </c>
      <c r="AB26" s="48">
        <v>0</v>
      </c>
      <c r="AC26" s="49">
        <v>17815</v>
      </c>
      <c r="AD26" s="11">
        <f t="shared" si="15"/>
        <v>4.0630695857232512E-6</v>
      </c>
      <c r="AF26" s="7" t="s">
        <v>79</v>
      </c>
      <c r="AG26" s="48">
        <v>59658</v>
      </c>
      <c r="AH26" s="48">
        <v>0</v>
      </c>
      <c r="AI26" s="49">
        <v>59658</v>
      </c>
      <c r="AJ26" s="11">
        <f t="shared" si="16"/>
        <v>1.2720882691136821E-5</v>
      </c>
      <c r="AL26" s="7" t="s">
        <v>79</v>
      </c>
      <c r="AM26" s="48">
        <v>69216</v>
      </c>
      <c r="AN26" s="48">
        <v>0</v>
      </c>
      <c r="AO26" s="49">
        <v>69216</v>
      </c>
      <c r="AP26" s="11">
        <f t="shared" si="17"/>
        <v>1.4092883871587676E-5</v>
      </c>
      <c r="AR26" s="7" t="s">
        <v>79</v>
      </c>
      <c r="AS26" s="48">
        <v>94164</v>
      </c>
      <c r="AT26" s="48">
        <v>0</v>
      </c>
      <c r="AU26" s="49">
        <v>94164</v>
      </c>
      <c r="AV26" s="11">
        <f t="shared" si="18"/>
        <v>2.0913936497425968E-5</v>
      </c>
      <c r="AW26"/>
      <c r="AX26" s="8" t="s">
        <v>0</v>
      </c>
      <c r="AY26" s="50">
        <f>SUM(AY6:AY25)</f>
        <v>3829820719</v>
      </c>
      <c r="AZ26" s="50">
        <f>SUM(AZ6:AZ25)</f>
        <v>563547193</v>
      </c>
      <c r="BA26" s="50">
        <f>SUM(BA6:BA25)</f>
        <v>4393367912</v>
      </c>
      <c r="BB26" s="21"/>
      <c r="BC26"/>
      <c r="BD26" s="7" t="s">
        <v>79</v>
      </c>
      <c r="BE26" s="48">
        <f t="shared" si="3"/>
        <v>116038</v>
      </c>
      <c r="BF26" s="48">
        <v>0</v>
      </c>
      <c r="BG26" s="49">
        <v>116038</v>
      </c>
      <c r="BH26" s="11">
        <f t="shared" si="4"/>
        <v>2.5986467315695189E-5</v>
      </c>
      <c r="BJ26" s="7" t="s">
        <v>79</v>
      </c>
      <c r="BK26" s="48">
        <f t="shared" si="5"/>
        <v>240790</v>
      </c>
      <c r="BL26" s="48">
        <v>0</v>
      </c>
      <c r="BM26" s="49">
        <v>240790</v>
      </c>
      <c r="BN26" s="11">
        <f t="shared" si="6"/>
        <v>5.2612537470927665E-5</v>
      </c>
      <c r="BO26" s="42"/>
      <c r="BP26" s="7" t="s">
        <v>79</v>
      </c>
      <c r="BQ26" s="48">
        <f t="shared" si="7"/>
        <v>246649</v>
      </c>
      <c r="BR26" s="48">
        <v>0</v>
      </c>
      <c r="BS26" s="49">
        <v>246649</v>
      </c>
      <c r="BT26" s="11">
        <f t="shared" si="8"/>
        <v>5.0221098524201031E-5</v>
      </c>
      <c r="BU26" s="42"/>
      <c r="BV26" s="66" t="s">
        <v>79</v>
      </c>
      <c r="BW26" s="67">
        <f t="shared" si="9"/>
        <v>115822</v>
      </c>
      <c r="BX26" s="67">
        <v>0</v>
      </c>
      <c r="BY26" s="68">
        <v>115822</v>
      </c>
      <c r="BZ26" s="69">
        <f t="shared" si="10"/>
        <v>2.4811165814138499E-5</v>
      </c>
      <c r="CB26" s="7" t="s">
        <v>23</v>
      </c>
      <c r="CC26" s="25">
        <v>432</v>
      </c>
      <c r="CD26" s="25" t="s">
        <v>24</v>
      </c>
      <c r="CE26" s="20">
        <v>432</v>
      </c>
      <c r="CF26" s="11">
        <f t="shared" si="20"/>
        <v>8.5201470908726943E-5</v>
      </c>
      <c r="CH26" s="7" t="s">
        <v>22</v>
      </c>
      <c r="CI26" s="25">
        <v>468</v>
      </c>
      <c r="CJ26" s="25">
        <v>0</v>
      </c>
      <c r="CK26" s="20">
        <v>468</v>
      </c>
      <c r="CL26" s="11">
        <f t="shared" si="21"/>
        <v>8.991653324884765E-5</v>
      </c>
      <c r="CN26" s="7" t="s">
        <v>20</v>
      </c>
      <c r="CO26" s="25">
        <v>3551</v>
      </c>
      <c r="CP26" s="25">
        <v>0</v>
      </c>
      <c r="CQ26" s="20">
        <v>3551</v>
      </c>
      <c r="CR26" s="11">
        <f t="shared" si="23"/>
        <v>6.4135085720849641E-4</v>
      </c>
      <c r="CT26" s="7" t="s">
        <v>23</v>
      </c>
      <c r="CU26" s="33">
        <f t="shared" si="24"/>
        <v>314</v>
      </c>
      <c r="CV26" s="33">
        <v>7969</v>
      </c>
      <c r="CW26" s="34">
        <v>8283</v>
      </c>
      <c r="CX26" s="11">
        <f t="shared" si="25"/>
        <v>1.4467513245293954E-3</v>
      </c>
      <c r="CZ26" s="7" t="s">
        <v>23</v>
      </c>
      <c r="DA26" s="25">
        <f t="shared" si="26"/>
        <v>1491</v>
      </c>
      <c r="DB26" s="25">
        <v>5350</v>
      </c>
      <c r="DC26" s="20">
        <v>6841</v>
      </c>
      <c r="DD26" s="11">
        <f t="shared" si="27"/>
        <v>1.0991920833747077E-3</v>
      </c>
      <c r="DF26" s="7" t="s">
        <v>20</v>
      </c>
      <c r="DG26" s="25">
        <f t="shared" si="28"/>
        <v>4858</v>
      </c>
      <c r="DH26" s="25">
        <v>18</v>
      </c>
      <c r="DI26" s="20">
        <v>4876</v>
      </c>
      <c r="DJ26" s="11">
        <f t="shared" si="29"/>
        <v>6.2194250399205198E-4</v>
      </c>
      <c r="DL26" s="7" t="s">
        <v>23</v>
      </c>
      <c r="DM26" s="25">
        <f t="shared" si="30"/>
        <v>305</v>
      </c>
      <c r="DN26" s="25">
        <v>19464</v>
      </c>
      <c r="DO26" s="20">
        <v>19769</v>
      </c>
      <c r="DP26" s="11">
        <f t="shared" si="31"/>
        <v>2.816348812970733E-3</v>
      </c>
    </row>
    <row r="27" spans="2:120" x14ac:dyDescent="0.2">
      <c r="C27" s="24"/>
      <c r="D27" s="24"/>
      <c r="E27" s="24"/>
      <c r="F27" s="38"/>
      <c r="I27" s="24"/>
      <c r="J27" s="24"/>
      <c r="K27" s="24"/>
      <c r="L27" s="38"/>
      <c r="O27" s="24"/>
      <c r="P27" s="24"/>
      <c r="Q27" s="24"/>
      <c r="R27" s="38"/>
      <c r="T27" s="8" t="s">
        <v>0</v>
      </c>
      <c r="U27" s="50">
        <f>SUM(U6:U26)</f>
        <v>3945469279</v>
      </c>
      <c r="V27" s="50">
        <f>SUM(V6:V26)</f>
        <v>304700361</v>
      </c>
      <c r="W27" s="50">
        <f>SUM(W6:W26)</f>
        <v>4250169640</v>
      </c>
      <c r="X27" s="21"/>
      <c r="Z27" s="8" t="s">
        <v>0</v>
      </c>
      <c r="AA27" s="50">
        <f>SUM(AA6:AA26)</f>
        <v>3985624227</v>
      </c>
      <c r="AB27" s="50">
        <f>SUM(AB6:AB26)</f>
        <v>398991794</v>
      </c>
      <c r="AC27" s="50">
        <f>SUM(AC6:AC26)</f>
        <v>4384616021</v>
      </c>
      <c r="AD27" s="21"/>
      <c r="AF27" s="8" t="s">
        <v>0</v>
      </c>
      <c r="AG27" s="50">
        <f>SUM(AG6:AG26)</f>
        <v>3929036231</v>
      </c>
      <c r="AH27" s="50">
        <f>SUM(AH6:AH26)</f>
        <v>760732667</v>
      </c>
      <c r="AI27" s="50">
        <f>SUM(AI6:AI26)</f>
        <v>4689768898</v>
      </c>
      <c r="AJ27" s="21"/>
      <c r="AL27" s="8" t="s">
        <v>0</v>
      </c>
      <c r="AM27" s="50">
        <v>3874810465</v>
      </c>
      <c r="AN27" s="50">
        <v>1036604447</v>
      </c>
      <c r="AO27" s="50">
        <v>4911414912</v>
      </c>
      <c r="AP27" s="21"/>
      <c r="AR27" s="7" t="s">
        <v>98</v>
      </c>
      <c r="AS27" s="48">
        <v>60506</v>
      </c>
      <c r="AT27" s="48">
        <v>0</v>
      </c>
      <c r="AU27" s="49">
        <v>60506</v>
      </c>
      <c r="AV27" s="11">
        <f t="shared" si="18"/>
        <v>1.3438454629298411E-5</v>
      </c>
      <c r="AW27"/>
      <c r="BC27"/>
      <c r="BD27" s="7" t="s">
        <v>98</v>
      </c>
      <c r="BE27" s="48">
        <f t="shared" si="3"/>
        <v>7573</v>
      </c>
      <c r="BF27" s="48">
        <v>0</v>
      </c>
      <c r="BG27" s="49">
        <v>7573</v>
      </c>
      <c r="BH27" s="11">
        <f t="shared" si="4"/>
        <v>1.6959575051427952E-6</v>
      </c>
      <c r="BJ27" s="7" t="s">
        <v>98</v>
      </c>
      <c r="BK27" s="48">
        <f t="shared" si="5"/>
        <v>93318</v>
      </c>
      <c r="BL27" s="48">
        <v>0</v>
      </c>
      <c r="BM27" s="49">
        <v>93318</v>
      </c>
      <c r="BN27" s="11">
        <f t="shared" si="6"/>
        <v>2.0389952953660983E-5</v>
      </c>
      <c r="BO27" s="42"/>
      <c r="BP27" s="7" t="s">
        <v>98</v>
      </c>
      <c r="BQ27" s="48">
        <f t="shared" si="7"/>
        <v>16339</v>
      </c>
      <c r="BR27" s="48">
        <v>0</v>
      </c>
      <c r="BS27" s="49">
        <v>16339</v>
      </c>
      <c r="BT27" s="11">
        <f t="shared" si="8"/>
        <v>3.3268431203326211E-6</v>
      </c>
      <c r="BU27" s="42"/>
      <c r="BV27" s="8" t="s">
        <v>0</v>
      </c>
      <c r="BW27" s="50">
        <f>SUM(BW6:BW26)</f>
        <v>3899553021</v>
      </c>
      <c r="BX27" s="50">
        <f>SUM(BX6:BX26)</f>
        <v>768587157</v>
      </c>
      <c r="BY27" s="50">
        <f>SUM(BY6:BY26)</f>
        <v>4668140178</v>
      </c>
      <c r="BZ27" s="10"/>
      <c r="CB27" s="8" t="s">
        <v>0</v>
      </c>
      <c r="CC27" s="22">
        <f>SUM(CC6:CC26)</f>
        <v>4311895</v>
      </c>
      <c r="CD27" s="22">
        <f>SUM(CD6:CD26)</f>
        <v>758440</v>
      </c>
      <c r="CE27" s="21">
        <f>SUM(CE6:CE26)</f>
        <v>5070335</v>
      </c>
      <c r="CF27" s="10"/>
      <c r="CH27" s="4" t="s">
        <v>23</v>
      </c>
      <c r="CI27" s="26">
        <v>447</v>
      </c>
      <c r="CJ27" s="26">
        <v>0</v>
      </c>
      <c r="CK27" s="20">
        <v>447</v>
      </c>
      <c r="CL27" s="11">
        <f t="shared" si="21"/>
        <v>8.5881817013322447E-5</v>
      </c>
      <c r="CN27" s="4" t="s">
        <v>21</v>
      </c>
      <c r="CO27" s="26">
        <f t="shared" si="22"/>
        <v>1077</v>
      </c>
      <c r="CP27" s="26">
        <v>1231</v>
      </c>
      <c r="CQ27" s="20">
        <v>2308</v>
      </c>
      <c r="CR27" s="11">
        <f t="shared" si="23"/>
        <v>4.1685096548499292E-4</v>
      </c>
      <c r="CT27" s="4" t="s">
        <v>20</v>
      </c>
      <c r="CU27" s="33">
        <f t="shared" si="24"/>
        <v>3790</v>
      </c>
      <c r="CV27" s="35">
        <v>0</v>
      </c>
      <c r="CW27" s="34">
        <v>3790</v>
      </c>
      <c r="CX27" s="11">
        <f t="shared" si="25"/>
        <v>6.6198086683163203E-4</v>
      </c>
      <c r="CZ27" s="4" t="s">
        <v>20</v>
      </c>
      <c r="DA27" s="25">
        <v>4370</v>
      </c>
      <c r="DB27" s="26" t="s">
        <v>24</v>
      </c>
      <c r="DC27" s="20">
        <v>4370</v>
      </c>
      <c r="DD27" s="11">
        <f t="shared" si="27"/>
        <v>7.0215895400489291E-4</v>
      </c>
      <c r="DF27" s="4" t="s">
        <v>21</v>
      </c>
      <c r="DG27" s="25">
        <f t="shared" si="28"/>
        <v>552</v>
      </c>
      <c r="DH27" s="26">
        <v>288</v>
      </c>
      <c r="DI27" s="20">
        <v>840</v>
      </c>
      <c r="DJ27" s="11">
        <f t="shared" si="29"/>
        <v>1.0714349945720338E-4</v>
      </c>
      <c r="DL27" s="4" t="s">
        <v>19</v>
      </c>
      <c r="DM27" s="25">
        <f t="shared" si="30"/>
        <v>18611</v>
      </c>
      <c r="DN27" s="25">
        <v>925</v>
      </c>
      <c r="DO27" s="20">
        <v>19536</v>
      </c>
      <c r="DP27" s="11">
        <f t="shared" si="31"/>
        <v>2.783154960301292E-3</v>
      </c>
    </row>
    <row r="28" spans="2:120" x14ac:dyDescent="0.2">
      <c r="E28" s="24"/>
      <c r="K28" s="24"/>
      <c r="Q28" s="24"/>
      <c r="AR28" s="8" t="s">
        <v>0</v>
      </c>
      <c r="AS28" s="50">
        <v>3981246688</v>
      </c>
      <c r="AT28" s="50">
        <v>521205541</v>
      </c>
      <c r="AU28" s="50">
        <v>4502452229</v>
      </c>
      <c r="AV28" s="21"/>
      <c r="AW28"/>
      <c r="BC28"/>
      <c r="BD28" s="8" t="s">
        <v>0</v>
      </c>
      <c r="BE28" s="50">
        <f>SUM(BE6:BE27)</f>
        <v>3805204738</v>
      </c>
      <c r="BF28" s="50">
        <f>SUM(BF6:BF27)</f>
        <v>660119409</v>
      </c>
      <c r="BG28" s="50">
        <f>SUM(BG6:BG27)</f>
        <v>4465324147</v>
      </c>
      <c r="BH28" s="21"/>
      <c r="BJ28" s="8" t="s">
        <v>0</v>
      </c>
      <c r="BK28" s="50">
        <f>SUM(BK6:BK27)</f>
        <v>3821164469</v>
      </c>
      <c r="BL28" s="50">
        <f>SUM(BL6:BL27)</f>
        <v>755501314</v>
      </c>
      <c r="BM28" s="50">
        <f>SUM(BM6:BM27)</f>
        <v>4576665783</v>
      </c>
      <c r="BN28" s="21"/>
      <c r="BO28" s="42"/>
      <c r="BP28" s="8" t="s">
        <v>0</v>
      </c>
      <c r="BQ28" s="50">
        <f>SUM(BQ6:BQ27)</f>
        <v>3883847859</v>
      </c>
      <c r="BR28" s="50">
        <f>SUM(BR6:BR27)</f>
        <v>1027414683</v>
      </c>
      <c r="BS28" s="50">
        <f>SUM(BS6:BS27)</f>
        <v>4911262542</v>
      </c>
      <c r="BT28" s="21"/>
      <c r="BU28" s="42"/>
      <c r="CH28" s="8" t="s">
        <v>0</v>
      </c>
      <c r="CI28" s="22">
        <f>SUM(CI6:CI27)</f>
        <v>4500214</v>
      </c>
      <c r="CJ28" s="22">
        <f>SUM(CJ6:CJ27)</f>
        <v>704613</v>
      </c>
      <c r="CK28" s="21">
        <f>SUM(CK6:CK27)</f>
        <v>5204827</v>
      </c>
      <c r="CL28" s="10"/>
      <c r="CN28" s="4" t="s">
        <v>22</v>
      </c>
      <c r="CO28" s="26">
        <v>436</v>
      </c>
      <c r="CP28" s="26">
        <v>0</v>
      </c>
      <c r="CQ28" s="20">
        <v>436</v>
      </c>
      <c r="CR28" s="11">
        <f t="shared" si="23"/>
        <v>7.8746542873248235E-5</v>
      </c>
      <c r="CT28" s="4" t="s">
        <v>22</v>
      </c>
      <c r="CU28" s="33">
        <f t="shared" si="24"/>
        <v>450</v>
      </c>
      <c r="CV28" s="35">
        <v>0</v>
      </c>
      <c r="CW28" s="34">
        <v>450</v>
      </c>
      <c r="CX28" s="11">
        <f t="shared" si="25"/>
        <v>7.8599311365233358E-5</v>
      </c>
      <c r="CZ28" s="4" t="s">
        <v>21</v>
      </c>
      <c r="DA28" s="25">
        <f t="shared" si="26"/>
        <v>840</v>
      </c>
      <c r="DB28" s="26">
        <v>683</v>
      </c>
      <c r="DC28" s="20">
        <v>1523</v>
      </c>
      <c r="DD28" s="11">
        <f t="shared" si="27"/>
        <v>2.4471123271154507E-4</v>
      </c>
      <c r="DF28" s="4" t="s">
        <v>22</v>
      </c>
      <c r="DG28" s="25">
        <f t="shared" si="28"/>
        <v>351</v>
      </c>
      <c r="DH28" s="26">
        <v>0</v>
      </c>
      <c r="DI28" s="20">
        <v>351</v>
      </c>
      <c r="DJ28" s="11">
        <f t="shared" si="29"/>
        <v>4.4770676558902841E-5</v>
      </c>
      <c r="DL28" s="4" t="s">
        <v>16</v>
      </c>
      <c r="DM28" s="25">
        <f t="shared" si="30"/>
        <v>14634</v>
      </c>
      <c r="DN28" s="25">
        <v>4078</v>
      </c>
      <c r="DO28" s="20">
        <v>18712</v>
      </c>
      <c r="DP28" s="11">
        <f t="shared" si="31"/>
        <v>2.6657655414188048E-3</v>
      </c>
    </row>
    <row r="29" spans="2:120" x14ac:dyDescent="0.2">
      <c r="U29" s="24"/>
      <c r="V29" s="24"/>
      <c r="W29" s="24"/>
      <c r="X29" s="38"/>
      <c r="AA29" s="24"/>
      <c r="AB29" s="24"/>
      <c r="AC29" s="24"/>
      <c r="AD29" s="38"/>
      <c r="AG29" s="24"/>
      <c r="AH29" s="24"/>
      <c r="AI29" s="24"/>
      <c r="AJ29" s="38"/>
      <c r="AM29" s="24"/>
      <c r="AN29" s="24"/>
      <c r="AO29" s="24"/>
      <c r="AP29" s="38"/>
      <c r="AW29"/>
      <c r="BC29"/>
      <c r="BO29" s="42"/>
      <c r="BU29" s="42"/>
      <c r="CE29" s="19"/>
      <c r="CN29" s="8"/>
      <c r="CO29" s="22">
        <f>SUM(CO6:CO28)</f>
        <v>4555215</v>
      </c>
      <c r="CP29" s="22">
        <f>SUM(CP6:CP28)</f>
        <v>981536</v>
      </c>
      <c r="CQ29" s="21">
        <f>SUM(CQ6:CQ28)</f>
        <v>5536751</v>
      </c>
      <c r="CR29" s="10"/>
      <c r="CT29" s="36" t="s">
        <v>21</v>
      </c>
      <c r="CU29" s="33">
        <f>CW29-CV29</f>
        <v>-1638</v>
      </c>
      <c r="CV29" s="35">
        <v>1638</v>
      </c>
      <c r="CW29" s="34">
        <v>0</v>
      </c>
      <c r="CX29" s="11">
        <f t="shared" si="25"/>
        <v>0</v>
      </c>
      <c r="CZ29" s="4" t="s">
        <v>22</v>
      </c>
      <c r="DA29" s="25">
        <v>436</v>
      </c>
      <c r="DB29" s="26" t="s">
        <v>24</v>
      </c>
      <c r="DC29" s="20">
        <v>436</v>
      </c>
      <c r="DD29" s="11">
        <f t="shared" si="27"/>
        <v>7.0055218294309691E-5</v>
      </c>
      <c r="DF29" s="4" t="s">
        <v>41</v>
      </c>
      <c r="DG29" s="25">
        <f t="shared" si="28"/>
        <v>22</v>
      </c>
      <c r="DH29" s="26">
        <v>0</v>
      </c>
      <c r="DI29" s="20">
        <v>22</v>
      </c>
      <c r="DJ29" s="11">
        <f t="shared" si="29"/>
        <v>2.8061392714981837E-6</v>
      </c>
      <c r="DL29" s="4" t="s">
        <v>15</v>
      </c>
      <c r="DM29" s="25">
        <f t="shared" si="30"/>
        <v>9688</v>
      </c>
      <c r="DN29" s="25">
        <v>2014</v>
      </c>
      <c r="DO29" s="20">
        <v>11702</v>
      </c>
      <c r="DP29" s="11">
        <f t="shared" si="31"/>
        <v>1.6671007035957064E-3</v>
      </c>
    </row>
    <row r="30" spans="2:120" x14ac:dyDescent="0.2">
      <c r="W30" s="24"/>
      <c r="AC30" s="24"/>
      <c r="AI30" s="24"/>
      <c r="AS30" s="24"/>
      <c r="AT30" s="24"/>
      <c r="AU30" s="24"/>
      <c r="AV30" s="38"/>
      <c r="AW30"/>
      <c r="BC30"/>
      <c r="BO30" s="42"/>
      <c r="BU30" s="42"/>
      <c r="CE30" s="28"/>
      <c r="CK30" s="19"/>
      <c r="CT30" s="8"/>
      <c r="CU30" s="22">
        <f>SUM(CU6:CU29)</f>
        <v>4540265</v>
      </c>
      <c r="CV30" s="22">
        <f>SUM(CV6:CV29)</f>
        <v>1184976</v>
      </c>
      <c r="CW30" s="21">
        <f>SUM(CW6:CW29)</f>
        <v>5725241</v>
      </c>
      <c r="CX30" s="10"/>
      <c r="CZ30" s="4" t="s">
        <v>41</v>
      </c>
      <c r="DA30" s="25">
        <v>2</v>
      </c>
      <c r="DB30" s="26" t="s">
        <v>24</v>
      </c>
      <c r="DC30" s="20">
        <v>2</v>
      </c>
      <c r="DD30" s="11">
        <f t="shared" si="27"/>
        <v>3.2135421235921871E-7</v>
      </c>
      <c r="DF30" s="8"/>
      <c r="DG30" s="22">
        <f>SUM(DG6:DG29)</f>
        <v>4680019</v>
      </c>
      <c r="DH30" s="22">
        <f>SUM(DH6:DH29)</f>
        <v>3159934</v>
      </c>
      <c r="DI30" s="21">
        <f>SUM(DI6:DI29)</f>
        <v>7839953</v>
      </c>
      <c r="DJ30" s="10"/>
      <c r="DL30" s="4" t="s">
        <v>20</v>
      </c>
      <c r="DM30" s="25">
        <f t="shared" si="30"/>
        <v>5768</v>
      </c>
      <c r="DN30" s="25">
        <v>78</v>
      </c>
      <c r="DO30" s="20">
        <v>5846</v>
      </c>
      <c r="DP30" s="11">
        <f t="shared" si="31"/>
        <v>8.3283803736288657E-4</v>
      </c>
    </row>
    <row r="31" spans="2:120" x14ac:dyDescent="0.2">
      <c r="AW31"/>
      <c r="BC31"/>
      <c r="BO31" s="42"/>
      <c r="BU31" s="42"/>
      <c r="CO31" s="19"/>
      <c r="CQ31" s="19"/>
      <c r="CZ31" s="8"/>
      <c r="DA31" s="22">
        <f>SUM(DA6:DA30)</f>
        <v>4644075</v>
      </c>
      <c r="DB31" s="22">
        <f>SUM(DB6:DB30)</f>
        <v>1579587</v>
      </c>
      <c r="DC31" s="21">
        <f>SUM(DC6:DC30)</f>
        <v>6223662</v>
      </c>
      <c r="DD31" s="10"/>
      <c r="DG31" s="24"/>
      <c r="DL31" s="4" t="s">
        <v>21</v>
      </c>
      <c r="DM31" s="25">
        <f t="shared" si="30"/>
        <v>310</v>
      </c>
      <c r="DN31" s="25">
        <v>1329</v>
      </c>
      <c r="DO31" s="20">
        <v>1639</v>
      </c>
      <c r="DP31" s="11">
        <f t="shared" si="31"/>
        <v>2.3349667178203406E-4</v>
      </c>
    </row>
    <row r="32" spans="2:120" x14ac:dyDescent="0.2">
      <c r="AW32"/>
      <c r="BC32"/>
      <c r="BO32" s="42"/>
      <c r="BU32" s="42"/>
      <c r="CD32" s="19"/>
      <c r="CO32" s="24"/>
      <c r="CU32" s="19"/>
      <c r="CV32" s="19"/>
      <c r="CW32" s="32"/>
      <c r="DA32" s="24"/>
      <c r="DG32" s="24"/>
      <c r="DI32" s="19"/>
      <c r="DL32" s="4" t="s">
        <v>22</v>
      </c>
      <c r="DM32" s="25">
        <f t="shared" si="30"/>
        <v>173</v>
      </c>
      <c r="DN32" s="25">
        <v>0</v>
      </c>
      <c r="DO32" s="20">
        <v>173</v>
      </c>
      <c r="DP32" s="11">
        <f t="shared" si="31"/>
        <v>2.4646079449842522E-5</v>
      </c>
    </row>
    <row r="33" spans="49:120" x14ac:dyDescent="0.2">
      <c r="AW33"/>
      <c r="BC33"/>
      <c r="BO33" s="42"/>
      <c r="BU33" s="42"/>
      <c r="CD33" s="19"/>
      <c r="CJ33" s="19"/>
      <c r="CO33" s="24"/>
      <c r="CU33" s="24"/>
      <c r="DA33" s="24"/>
      <c r="DC33" s="19"/>
      <c r="DG33" s="24"/>
      <c r="DL33" s="4" t="s">
        <v>41</v>
      </c>
      <c r="DM33" s="25">
        <f t="shared" si="30"/>
        <v>29</v>
      </c>
      <c r="DN33" s="25">
        <v>0</v>
      </c>
      <c r="DO33" s="20">
        <v>29</v>
      </c>
      <c r="DP33" s="11">
        <f t="shared" si="31"/>
        <v>4.1314237228059716E-6</v>
      </c>
    </row>
    <row r="34" spans="49:120" x14ac:dyDescent="0.2">
      <c r="AW34"/>
      <c r="BC34"/>
      <c r="BO34" s="42"/>
      <c r="BU34" s="42"/>
      <c r="CD34" s="19"/>
      <c r="CJ34" s="19"/>
      <c r="CO34" s="24"/>
      <c r="CU34" s="24"/>
      <c r="DA34" s="24"/>
      <c r="DG34" s="24"/>
      <c r="DL34" s="8"/>
      <c r="DM34" s="22">
        <f>SUM(DM6:DM33)</f>
        <v>4666163</v>
      </c>
      <c r="DN34" s="22">
        <f>SUM(DN6:DN33)</f>
        <v>2353209</v>
      </c>
      <c r="DO34" s="21">
        <f>SUM(DO6:DO33)</f>
        <v>7019372</v>
      </c>
      <c r="DP34" s="10"/>
    </row>
    <row r="35" spans="49:120" x14ac:dyDescent="0.2">
      <c r="AW35"/>
      <c r="BC35"/>
      <c r="BO35" s="42"/>
      <c r="BU35" s="42"/>
      <c r="CD35" s="19"/>
      <c r="CJ35" s="19"/>
      <c r="CO35" s="24"/>
      <c r="CU35" s="24"/>
      <c r="DA35" s="24"/>
      <c r="DG35" s="24"/>
      <c r="DM35" s="24"/>
    </row>
    <row r="36" spans="49:120" x14ac:dyDescent="0.2">
      <c r="AW36"/>
      <c r="BC36"/>
      <c r="BO36" s="42"/>
      <c r="BU36" s="42"/>
      <c r="CD36" s="19"/>
      <c r="CJ36" s="19"/>
      <c r="CO36" s="24"/>
      <c r="CU36" s="24"/>
      <c r="DA36" s="24"/>
      <c r="DG36" s="24"/>
      <c r="DM36" s="24"/>
      <c r="DO36" s="19"/>
    </row>
    <row r="37" spans="49:120" x14ac:dyDescent="0.2">
      <c r="AW37"/>
      <c r="BC37"/>
      <c r="BO37" s="42"/>
      <c r="BU37" s="42"/>
      <c r="CD37" s="19"/>
      <c r="CJ37" s="19"/>
      <c r="CO37" s="24"/>
      <c r="CU37" s="24"/>
      <c r="DA37" s="24"/>
      <c r="DG37" s="24"/>
      <c r="DM37" s="24"/>
    </row>
    <row r="38" spans="49:120" x14ac:dyDescent="0.2">
      <c r="AW38"/>
      <c r="BC38"/>
      <c r="BO38" s="42"/>
      <c r="BU38" s="42"/>
      <c r="CD38" s="19"/>
      <c r="CJ38" s="19"/>
      <c r="CO38" s="24"/>
      <c r="CU38" s="24"/>
      <c r="DA38" s="24"/>
      <c r="DG38" s="24"/>
      <c r="DM38" s="24"/>
    </row>
    <row r="39" spans="49:120" x14ac:dyDescent="0.2">
      <c r="AW39"/>
      <c r="BC39"/>
      <c r="BO39" s="42"/>
      <c r="BU39" s="42"/>
      <c r="CD39" s="19"/>
      <c r="CJ39" s="19"/>
      <c r="CO39" s="24"/>
      <c r="CU39" s="24"/>
      <c r="DA39" s="24"/>
      <c r="DG39" s="24"/>
      <c r="DM39" s="24"/>
    </row>
    <row r="40" spans="49:120" x14ac:dyDescent="0.2">
      <c r="AW40"/>
      <c r="BC40"/>
      <c r="BO40" s="42"/>
      <c r="BU40" s="42"/>
      <c r="CD40" s="19"/>
      <c r="CJ40" s="19"/>
      <c r="CO40" s="24"/>
      <c r="CU40" s="24"/>
      <c r="DA40" s="24"/>
      <c r="DG40" s="24"/>
      <c r="DM40" s="24"/>
    </row>
    <row r="41" spans="49:120" x14ac:dyDescent="0.2">
      <c r="AW41"/>
      <c r="BC41"/>
      <c r="BO41" s="42"/>
      <c r="BU41" s="42"/>
      <c r="CD41" s="19"/>
      <c r="CJ41" s="19"/>
      <c r="CO41" s="24"/>
      <c r="CU41" s="24"/>
      <c r="DA41" s="24"/>
      <c r="DG41" s="24"/>
      <c r="DM41" s="24"/>
    </row>
    <row r="42" spans="49:120" x14ac:dyDescent="0.2">
      <c r="AW42"/>
      <c r="BC42"/>
      <c r="BO42" s="42"/>
      <c r="BU42" s="42"/>
      <c r="CD42" s="19"/>
      <c r="CJ42" s="19"/>
      <c r="CO42" s="24"/>
      <c r="CU42" s="24"/>
      <c r="DA42" s="24"/>
      <c r="DG42" s="24"/>
      <c r="DM42" s="24"/>
    </row>
    <row r="43" spans="49:120" x14ac:dyDescent="0.2">
      <c r="AW43"/>
      <c r="BC43"/>
      <c r="BO43" s="42"/>
      <c r="BU43" s="42"/>
      <c r="CD43" s="19"/>
      <c r="CJ43" s="19"/>
      <c r="CO43" s="24"/>
      <c r="CU43" s="24"/>
      <c r="DA43" s="24"/>
      <c r="DG43" s="24"/>
      <c r="DM43" s="24"/>
    </row>
    <row r="44" spans="49:120" x14ac:dyDescent="0.2">
      <c r="AW44"/>
      <c r="BC44"/>
      <c r="BO44" s="42"/>
      <c r="BU44" s="42"/>
      <c r="CD44" s="19"/>
      <c r="CJ44" s="19"/>
      <c r="CO44" s="24"/>
      <c r="CU44" s="24"/>
      <c r="DA44" s="24"/>
      <c r="DG44" s="24"/>
      <c r="DM44" s="24"/>
    </row>
    <row r="45" spans="49:120" x14ac:dyDescent="0.2">
      <c r="AW45"/>
      <c r="BC45"/>
      <c r="BO45" s="42"/>
      <c r="BU45" s="42"/>
      <c r="CD45" s="19"/>
      <c r="CJ45" s="19"/>
      <c r="CO45" s="24"/>
      <c r="CU45" s="24"/>
      <c r="DA45" s="24"/>
      <c r="DG45" s="24"/>
      <c r="DM45" s="24"/>
    </row>
    <row r="46" spans="49:120" x14ac:dyDescent="0.2">
      <c r="AW46"/>
      <c r="BC46"/>
      <c r="BO46" s="42"/>
      <c r="BU46" s="42"/>
      <c r="CD46" s="19"/>
      <c r="CJ46" s="19"/>
      <c r="CO46" s="24"/>
      <c r="CU46" s="24"/>
      <c r="DA46" s="24"/>
      <c r="DG46" s="24"/>
      <c r="DM46" s="24"/>
    </row>
    <row r="47" spans="49:120" x14ac:dyDescent="0.2">
      <c r="AW47"/>
      <c r="BC47"/>
      <c r="BO47" s="42"/>
      <c r="BU47" s="42"/>
      <c r="CD47" s="19"/>
      <c r="CJ47" s="19"/>
      <c r="CO47" s="24"/>
      <c r="CU47" s="24"/>
      <c r="DA47" s="24"/>
      <c r="DG47" s="24"/>
      <c r="DM47" s="24"/>
    </row>
    <row r="48" spans="49:120" x14ac:dyDescent="0.2">
      <c r="AW48"/>
      <c r="BC48"/>
      <c r="BO48" s="42"/>
      <c r="BU48" s="42"/>
      <c r="CD48" s="19"/>
      <c r="CJ48" s="19"/>
      <c r="CO48" s="24"/>
      <c r="CU48" s="24"/>
      <c r="DA48" s="24"/>
      <c r="DG48" s="24"/>
      <c r="DM48" s="24"/>
    </row>
    <row r="49" spans="49:111" x14ac:dyDescent="0.2">
      <c r="AW49"/>
      <c r="BC49"/>
      <c r="BO49" s="42"/>
      <c r="BU49" s="42"/>
      <c r="BX49" s="19"/>
      <c r="CD49" s="19"/>
      <c r="CI49" s="24"/>
      <c r="CO49" s="24"/>
      <c r="CU49" s="24"/>
      <c r="DA49" s="24"/>
      <c r="DG49" s="24"/>
    </row>
    <row r="50" spans="49:111" x14ac:dyDescent="0.2">
      <c r="AW50"/>
      <c r="BC50"/>
      <c r="BO50" s="42"/>
      <c r="BU50" s="42"/>
      <c r="BX50" s="19"/>
      <c r="CD50" s="19"/>
      <c r="CI50" s="24"/>
      <c r="CO50" s="24"/>
      <c r="CU50" s="24"/>
      <c r="DA50" s="24"/>
      <c r="DG50" s="24"/>
    </row>
    <row r="51" spans="49:111" x14ac:dyDescent="0.2">
      <c r="AW51"/>
      <c r="BC51"/>
      <c r="BO51" s="42"/>
      <c r="BU51" s="42"/>
      <c r="BX51" s="19"/>
      <c r="CD51" s="19"/>
      <c r="CI51" s="24"/>
      <c r="CO51" s="24"/>
      <c r="CU51" s="24"/>
      <c r="DA51" s="24"/>
      <c r="DG51" s="24"/>
    </row>
    <row r="52" spans="49:111" x14ac:dyDescent="0.2">
      <c r="AW52"/>
      <c r="BC52"/>
      <c r="BO52" s="42"/>
      <c r="BU52" s="42"/>
      <c r="BX52" s="19"/>
      <c r="CD52" s="19"/>
      <c r="CI52" s="24"/>
      <c r="CO52" s="24"/>
      <c r="CU52" s="24"/>
      <c r="DA52" s="24"/>
      <c r="DG52" s="24"/>
    </row>
    <row r="53" spans="49:111" x14ac:dyDescent="0.2">
      <c r="AW53"/>
      <c r="BC53"/>
      <c r="BO53" s="42"/>
      <c r="BU53" s="42"/>
      <c r="BX53" s="19"/>
      <c r="CD53" s="19"/>
      <c r="CI53" s="24"/>
      <c r="CO53" s="24"/>
      <c r="CU53" s="24"/>
      <c r="DA53" s="24"/>
      <c r="DG53" s="24"/>
    </row>
    <row r="54" spans="49:111" x14ac:dyDescent="0.2">
      <c r="AW54"/>
      <c r="BC54"/>
      <c r="BO54" s="42"/>
      <c r="BU54" s="42"/>
      <c r="BX54" s="19"/>
      <c r="CD54" s="19"/>
      <c r="CI54" s="24"/>
      <c r="CO54" s="24"/>
      <c r="CU54" s="24"/>
      <c r="DA54" s="24"/>
      <c r="DG54" s="24"/>
    </row>
    <row r="55" spans="49:111" x14ac:dyDescent="0.2">
      <c r="AW55"/>
      <c r="BC55"/>
      <c r="BO55" s="42"/>
      <c r="BU55" s="42"/>
      <c r="BX55" s="19"/>
      <c r="CC55" s="24"/>
      <c r="CI55" s="24"/>
      <c r="CO55" s="24"/>
      <c r="CU55" s="24"/>
      <c r="DA55" s="24"/>
    </row>
    <row r="56" spans="49:111" x14ac:dyDescent="0.2">
      <c r="AW56"/>
      <c r="BC56"/>
      <c r="BO56" s="42"/>
      <c r="BU56" s="42"/>
      <c r="BX56" s="19"/>
      <c r="CC56" s="24"/>
      <c r="CI56" s="24"/>
      <c r="CO56" s="24"/>
      <c r="CU56" s="24"/>
      <c r="DA56" s="24"/>
    </row>
    <row r="57" spans="49:111" x14ac:dyDescent="0.2">
      <c r="AW57"/>
      <c r="BC57"/>
      <c r="BO57" s="42"/>
      <c r="BU57" s="42"/>
      <c r="BX57" s="19"/>
      <c r="CC57" s="24"/>
      <c r="CI57" s="24"/>
      <c r="CO57" s="24"/>
      <c r="DA57" s="24"/>
    </row>
    <row r="58" spans="49:111" x14ac:dyDescent="0.2">
      <c r="AW58"/>
      <c r="BC58"/>
      <c r="BO58" s="42"/>
      <c r="BU58" s="42"/>
      <c r="BX58" s="19"/>
      <c r="CO58" s="24"/>
    </row>
    <row r="59" spans="49:111" x14ac:dyDescent="0.2">
      <c r="AW59"/>
      <c r="BC59"/>
      <c r="BO59" s="42"/>
      <c r="BU59" s="42"/>
      <c r="BX59" s="19"/>
    </row>
    <row r="60" spans="49:111" x14ac:dyDescent="0.2">
      <c r="AW60"/>
      <c r="BC60"/>
      <c r="BO60" s="42"/>
      <c r="BU60" s="42"/>
      <c r="BX60" s="19"/>
    </row>
    <row r="61" spans="49:111" x14ac:dyDescent="0.2">
      <c r="AW61"/>
      <c r="BC61"/>
      <c r="BO61" s="42"/>
      <c r="BU61" s="42"/>
      <c r="BX61" s="19"/>
    </row>
    <row r="62" spans="49:111" x14ac:dyDescent="0.2">
      <c r="AW62"/>
      <c r="BC62"/>
      <c r="BO62" s="42"/>
      <c r="BU62" s="42"/>
      <c r="BX62" s="19"/>
    </row>
    <row r="63" spans="49:111" x14ac:dyDescent="0.2">
      <c r="AW63"/>
      <c r="BC63"/>
      <c r="BO63" s="42"/>
      <c r="BU63" s="42"/>
      <c r="BX63" s="19"/>
    </row>
    <row r="64" spans="49:111" x14ac:dyDescent="0.2">
      <c r="AW64"/>
      <c r="BC64"/>
      <c r="BO64" s="42"/>
      <c r="BU64" s="42"/>
      <c r="BX64" s="19"/>
    </row>
    <row r="65" spans="49:76" x14ac:dyDescent="0.2">
      <c r="AW65"/>
      <c r="BC65"/>
      <c r="BO65" s="42"/>
      <c r="BU65" s="42"/>
      <c r="BX65" s="19"/>
    </row>
    <row r="66" spans="49:76" x14ac:dyDescent="0.2">
      <c r="AW66"/>
      <c r="BC66"/>
      <c r="BO66" s="42"/>
      <c r="BU66" s="42"/>
      <c r="BX66" s="19"/>
    </row>
    <row r="67" spans="49:76" x14ac:dyDescent="0.2">
      <c r="AW67"/>
      <c r="BC67"/>
      <c r="BO67" s="42"/>
      <c r="BU67" s="42"/>
      <c r="BX67" s="19"/>
    </row>
    <row r="68" spans="49:76" x14ac:dyDescent="0.2">
      <c r="AW68"/>
      <c r="BC68"/>
      <c r="BO68" s="42"/>
      <c r="BU68" s="42"/>
      <c r="BX68" s="19"/>
    </row>
    <row r="69" spans="49:76" x14ac:dyDescent="0.2">
      <c r="AW69"/>
      <c r="BC69"/>
      <c r="BO69" s="42"/>
      <c r="BU69" s="42"/>
      <c r="BX69" s="19"/>
    </row>
    <row r="70" spans="49:76" x14ac:dyDescent="0.2">
      <c r="AW70"/>
      <c r="BC70"/>
      <c r="BO70" s="42"/>
      <c r="BU70" s="42"/>
      <c r="BX70" s="19"/>
    </row>
    <row r="71" spans="49:76" x14ac:dyDescent="0.2">
      <c r="AW71"/>
      <c r="BC71"/>
      <c r="BO71" s="42"/>
      <c r="BU71" s="42"/>
      <c r="BX71" s="19"/>
    </row>
    <row r="72" spans="49:76" x14ac:dyDescent="0.2">
      <c r="AW72"/>
      <c r="BC72"/>
      <c r="BO72" s="42"/>
      <c r="BU72" s="42"/>
      <c r="BX72" s="19"/>
    </row>
    <row r="73" spans="49:76" x14ac:dyDescent="0.2">
      <c r="AW73"/>
      <c r="BC73"/>
      <c r="BO73" s="42"/>
      <c r="BU73" s="42"/>
      <c r="BX73" s="19"/>
    </row>
    <row r="74" spans="49:76" x14ac:dyDescent="0.2">
      <c r="AW74"/>
      <c r="BC74"/>
      <c r="BO74" s="42"/>
      <c r="BU74" s="42"/>
      <c r="BX74" s="19"/>
    </row>
    <row r="75" spans="49:76" x14ac:dyDescent="0.2">
      <c r="AW75"/>
      <c r="BC75"/>
      <c r="BO75" s="42"/>
      <c r="BU75" s="42"/>
      <c r="BX75" s="19"/>
    </row>
    <row r="76" spans="49:76" x14ac:dyDescent="0.2">
      <c r="AW76"/>
      <c r="BC76"/>
      <c r="BO76" s="42"/>
      <c r="BU76" s="42"/>
      <c r="BX76" s="19"/>
    </row>
    <row r="77" spans="49:76" x14ac:dyDescent="0.2">
      <c r="AW77"/>
      <c r="BC77"/>
      <c r="BO77" s="42"/>
      <c r="BU77" s="42"/>
      <c r="BX77" s="19"/>
    </row>
    <row r="78" spans="49:76" x14ac:dyDescent="0.2">
      <c r="AW78"/>
      <c r="BC78"/>
      <c r="BO78" s="42"/>
      <c r="BU78" s="42"/>
      <c r="BX78" s="19"/>
    </row>
    <row r="79" spans="49:76" x14ac:dyDescent="0.2">
      <c r="AW79"/>
      <c r="BC79"/>
      <c r="BO79" s="42"/>
      <c r="BU79" s="42"/>
      <c r="BX79" s="19"/>
    </row>
    <row r="80" spans="49:76" x14ac:dyDescent="0.2">
      <c r="AW80"/>
      <c r="BC80"/>
      <c r="BO80" s="42"/>
      <c r="BU80" s="42"/>
      <c r="BX80" s="19"/>
    </row>
    <row r="81" spans="49:76" x14ac:dyDescent="0.2">
      <c r="AW81"/>
      <c r="BC81"/>
      <c r="BO81" s="42"/>
      <c r="BU81" s="42"/>
      <c r="BX81" s="19"/>
    </row>
    <row r="82" spans="49:76" x14ac:dyDescent="0.2">
      <c r="AW82"/>
      <c r="BC82"/>
      <c r="BO82" s="42"/>
      <c r="BU82" s="42"/>
      <c r="BX82" s="19"/>
    </row>
    <row r="83" spans="49:76" x14ac:dyDescent="0.2">
      <c r="AW83"/>
      <c r="BC83"/>
      <c r="BO83" s="42"/>
      <c r="BU83" s="42"/>
      <c r="BX83" s="19"/>
    </row>
    <row r="84" spans="49:76" x14ac:dyDescent="0.2">
      <c r="AW84"/>
      <c r="BC84"/>
      <c r="BO84" s="42"/>
      <c r="BU84" s="42"/>
      <c r="BX84" s="19"/>
    </row>
    <row r="85" spans="49:76" x14ac:dyDescent="0.2">
      <c r="AW85"/>
      <c r="BC85"/>
      <c r="BO85" s="42"/>
      <c r="BU85" s="42"/>
      <c r="BX85" s="19"/>
    </row>
    <row r="86" spans="49:76" x14ac:dyDescent="0.2">
      <c r="AW86"/>
      <c r="BC86"/>
      <c r="BO86" s="42"/>
      <c r="BU86" s="42"/>
      <c r="BX86" s="19"/>
    </row>
    <row r="87" spans="49:76" x14ac:dyDescent="0.2">
      <c r="AW87"/>
      <c r="BC87"/>
      <c r="BO87" s="42"/>
      <c r="BU87" s="42"/>
      <c r="BX87" s="19"/>
    </row>
    <row r="88" spans="49:76" x14ac:dyDescent="0.2">
      <c r="AW88"/>
      <c r="BC88"/>
      <c r="BO88" s="42"/>
      <c r="BU88" s="42"/>
      <c r="BX88" s="19"/>
    </row>
    <row r="89" spans="49:76" x14ac:dyDescent="0.2">
      <c r="AW89"/>
      <c r="BC89"/>
      <c r="BO89" s="42"/>
      <c r="BU89" s="42"/>
      <c r="BX89" s="19"/>
    </row>
    <row r="90" spans="49:76" x14ac:dyDescent="0.2">
      <c r="AW90"/>
      <c r="BC90"/>
      <c r="BO90" s="42"/>
      <c r="BU90" s="42"/>
      <c r="BX90" s="19"/>
    </row>
    <row r="91" spans="49:76" x14ac:dyDescent="0.2">
      <c r="AW91"/>
      <c r="BC91"/>
      <c r="BO91" s="42"/>
      <c r="BU91" s="42"/>
      <c r="BX91" s="19"/>
    </row>
    <row r="92" spans="49:76" x14ac:dyDescent="0.2">
      <c r="AW92"/>
      <c r="BC92"/>
      <c r="BO92" s="42"/>
      <c r="BU92" s="42"/>
      <c r="BX92" s="19"/>
    </row>
    <row r="93" spans="49:76" x14ac:dyDescent="0.2">
      <c r="AW93"/>
      <c r="BC93"/>
      <c r="BO93" s="42"/>
      <c r="BU93" s="42"/>
      <c r="BX93" s="19"/>
    </row>
    <row r="94" spans="49:76" x14ac:dyDescent="0.2">
      <c r="AW94"/>
      <c r="BC94"/>
      <c r="BO94" s="42"/>
      <c r="BU94" s="42"/>
      <c r="BX94" s="19"/>
    </row>
    <row r="95" spans="49:76" x14ac:dyDescent="0.2">
      <c r="AW95"/>
      <c r="BC95"/>
      <c r="BO95" s="42"/>
      <c r="BU95" s="42"/>
      <c r="BX95" s="19"/>
    </row>
    <row r="96" spans="49:76" x14ac:dyDescent="0.2">
      <c r="AW96"/>
      <c r="BC96"/>
      <c r="BO96" s="42"/>
      <c r="BU96" s="42"/>
      <c r="BX96" s="19"/>
    </row>
    <row r="97" spans="49:76" x14ac:dyDescent="0.2">
      <c r="AW97"/>
      <c r="BC97"/>
      <c r="BO97" s="42"/>
      <c r="BU97" s="42"/>
      <c r="BX97" s="19"/>
    </row>
    <row r="98" spans="49:76" x14ac:dyDescent="0.2">
      <c r="AW98"/>
      <c r="BC98"/>
      <c r="BO98" s="42"/>
      <c r="BU98" s="42"/>
      <c r="BX98" s="19"/>
    </row>
    <row r="99" spans="49:76" x14ac:dyDescent="0.2">
      <c r="AW99"/>
      <c r="BC99"/>
      <c r="BO99" s="42"/>
      <c r="BU99" s="42"/>
      <c r="BX99" s="19"/>
    </row>
    <row r="100" spans="49:76" x14ac:dyDescent="0.2">
      <c r="AW100"/>
      <c r="BC100"/>
      <c r="BO100" s="42"/>
      <c r="BU100" s="42"/>
    </row>
    <row r="101" spans="49:76" x14ac:dyDescent="0.2">
      <c r="AW101"/>
      <c r="BC101"/>
      <c r="BO101" s="42"/>
      <c r="BT101" s="19"/>
      <c r="BU101" s="42"/>
    </row>
    <row r="102" spans="49:76" x14ac:dyDescent="0.2">
      <c r="AW102"/>
      <c r="BC102"/>
      <c r="BO102" s="42"/>
      <c r="BT102" s="19"/>
      <c r="BU102" s="42"/>
    </row>
    <row r="103" spans="49:76" x14ac:dyDescent="0.2">
      <c r="AW103"/>
      <c r="BC103"/>
      <c r="BO103" s="42"/>
      <c r="BT103" s="19"/>
      <c r="BU103" s="42"/>
    </row>
    <row r="104" spans="49:76" x14ac:dyDescent="0.2">
      <c r="AW104"/>
      <c r="BC104"/>
      <c r="BO104" s="42"/>
      <c r="BT104" s="19"/>
      <c r="BU104" s="42"/>
    </row>
    <row r="105" spans="49:76" x14ac:dyDescent="0.2">
      <c r="AW105"/>
      <c r="BC105"/>
      <c r="BO105" s="42"/>
      <c r="BT105" s="19"/>
      <c r="BU105" s="42"/>
    </row>
    <row r="106" spans="49:76" x14ac:dyDescent="0.2">
      <c r="AW106"/>
      <c r="BC106"/>
      <c r="BO106" s="42"/>
      <c r="BT106" s="19"/>
      <c r="BU106" s="42"/>
    </row>
    <row r="107" spans="49:76" x14ac:dyDescent="0.2">
      <c r="AW107"/>
      <c r="BC107"/>
      <c r="BO107" s="42"/>
      <c r="BT107" s="19"/>
      <c r="BU107" s="42"/>
    </row>
    <row r="108" spans="49:76" x14ac:dyDescent="0.2">
      <c r="AW108"/>
      <c r="BC108"/>
      <c r="BO108" s="42"/>
      <c r="BT108" s="19"/>
      <c r="BU108" s="42"/>
    </row>
    <row r="109" spans="49:76" x14ac:dyDescent="0.2">
      <c r="AW109"/>
      <c r="BC109"/>
      <c r="BN109" s="19"/>
      <c r="BO109" s="42"/>
      <c r="BU109" s="42"/>
    </row>
    <row r="110" spans="49:76" x14ac:dyDescent="0.2">
      <c r="AW110"/>
      <c r="BC110"/>
      <c r="BH110" s="19">
        <f>BY82-BX82</f>
        <v>0</v>
      </c>
      <c r="BO110" s="42"/>
      <c r="BU110" s="42"/>
    </row>
    <row r="111" spans="49:76" x14ac:dyDescent="0.2">
      <c r="AW111"/>
      <c r="BC111"/>
      <c r="BI111" s="42"/>
      <c r="BO111" s="42"/>
    </row>
    <row r="112" spans="49:76" x14ac:dyDescent="0.2">
      <c r="AW112"/>
      <c r="BC112"/>
      <c r="BI112" s="42"/>
      <c r="BO112" s="42"/>
    </row>
    <row r="113" spans="49:67" x14ac:dyDescent="0.2">
      <c r="AW113"/>
      <c r="BC113"/>
      <c r="BI113" s="42"/>
      <c r="BO113" s="42"/>
    </row>
    <row r="114" spans="49:67" x14ac:dyDescent="0.2">
      <c r="AW114"/>
      <c r="BC114"/>
      <c r="BI114" s="42"/>
      <c r="BO114" s="42"/>
    </row>
    <row r="115" spans="49:67" x14ac:dyDescent="0.2">
      <c r="AW115"/>
      <c r="BC115"/>
      <c r="BI115" s="42"/>
      <c r="BO115" s="42"/>
    </row>
    <row r="116" spans="49:67" x14ac:dyDescent="0.2">
      <c r="AW116"/>
      <c r="BC116"/>
      <c r="BI116" s="42"/>
      <c r="BO116" s="42"/>
    </row>
    <row r="117" spans="49:67" x14ac:dyDescent="0.2">
      <c r="AW117"/>
      <c r="BC117"/>
      <c r="BI117" s="42"/>
      <c r="BO117" s="42"/>
    </row>
    <row r="118" spans="49:67" x14ac:dyDescent="0.2">
      <c r="AW118"/>
      <c r="BC118"/>
      <c r="BI118" s="42"/>
      <c r="BO118" s="42"/>
    </row>
    <row r="119" spans="49:67" x14ac:dyDescent="0.2">
      <c r="AW119"/>
      <c r="BC119"/>
      <c r="BI119" s="42"/>
      <c r="BO119" s="42"/>
    </row>
    <row r="120" spans="49:67" x14ac:dyDescent="0.2">
      <c r="AW120"/>
      <c r="BC120"/>
      <c r="BI120" s="42"/>
      <c r="BO120" s="42"/>
    </row>
    <row r="121" spans="49:67" x14ac:dyDescent="0.2">
      <c r="AW121"/>
      <c r="BC121"/>
      <c r="BI121" s="42"/>
      <c r="BO121" s="42"/>
    </row>
    <row r="122" spans="49:67" x14ac:dyDescent="0.2">
      <c r="AW122"/>
      <c r="BC122"/>
      <c r="BI122" s="42"/>
      <c r="BO122" s="42"/>
    </row>
    <row r="123" spans="49:67" x14ac:dyDescent="0.2">
      <c r="AW123"/>
      <c r="BC123"/>
      <c r="BI123" s="42"/>
      <c r="BO123" s="42"/>
    </row>
    <row r="124" spans="49:67" x14ac:dyDescent="0.2">
      <c r="AW124"/>
      <c r="BC124"/>
      <c r="BI124" s="42"/>
      <c r="BO124" s="42"/>
    </row>
    <row r="125" spans="49:67" x14ac:dyDescent="0.2">
      <c r="AW125"/>
      <c r="BC125"/>
      <c r="BI125" s="42"/>
      <c r="BO125" s="42"/>
    </row>
    <row r="126" spans="49:67" x14ac:dyDescent="0.2">
      <c r="AW126"/>
      <c r="BC126"/>
      <c r="BI126" s="42"/>
      <c r="BO126" s="42"/>
    </row>
    <row r="127" spans="49:67" x14ac:dyDescent="0.2">
      <c r="AW127"/>
      <c r="BC127"/>
      <c r="BI127" s="42"/>
      <c r="BO127" s="42"/>
    </row>
    <row r="128" spans="49:67" x14ac:dyDescent="0.2">
      <c r="AW128"/>
      <c r="BC128"/>
      <c r="BI128" s="42"/>
      <c r="BO128" s="42"/>
    </row>
    <row r="129" spans="49:67" x14ac:dyDescent="0.2">
      <c r="AW129"/>
      <c r="BC129"/>
      <c r="BI129" s="42"/>
      <c r="BO129" s="42"/>
    </row>
    <row r="130" spans="49:67" x14ac:dyDescent="0.2">
      <c r="AW130"/>
      <c r="BC130"/>
      <c r="BI130" s="42"/>
      <c r="BO130" s="42"/>
    </row>
    <row r="131" spans="49:67" x14ac:dyDescent="0.2">
      <c r="AW131"/>
      <c r="BC131"/>
      <c r="BI131" s="42"/>
      <c r="BO131" s="42"/>
    </row>
    <row r="132" spans="49:67" x14ac:dyDescent="0.2">
      <c r="AW132"/>
      <c r="BC132"/>
      <c r="BI132" s="42"/>
      <c r="BO132" s="42"/>
    </row>
    <row r="133" spans="49:67" x14ac:dyDescent="0.2">
      <c r="AW133"/>
      <c r="BC133"/>
      <c r="BI133" s="42"/>
      <c r="BO133" s="42"/>
    </row>
    <row r="134" spans="49:67" x14ac:dyDescent="0.2">
      <c r="AW134"/>
      <c r="BC134"/>
      <c r="BI134" s="42"/>
      <c r="BO134" s="42"/>
    </row>
    <row r="135" spans="49:67" x14ac:dyDescent="0.2">
      <c r="AW135"/>
      <c r="BC135"/>
      <c r="BI135" s="42"/>
      <c r="BO135" s="42"/>
    </row>
    <row r="136" spans="49:67" x14ac:dyDescent="0.2">
      <c r="AW136"/>
      <c r="BC136"/>
      <c r="BI136" s="42"/>
      <c r="BO136" s="42"/>
    </row>
    <row r="137" spans="49:67" x14ac:dyDescent="0.2">
      <c r="AW137"/>
      <c r="BC137"/>
      <c r="BI137" s="42"/>
      <c r="BO137" s="42"/>
    </row>
    <row r="138" spans="49:67" x14ac:dyDescent="0.2">
      <c r="AW138"/>
      <c r="BC138"/>
      <c r="BI138" s="42"/>
      <c r="BO138" s="42"/>
    </row>
    <row r="139" spans="49:67" x14ac:dyDescent="0.2">
      <c r="AW139"/>
      <c r="BC139"/>
      <c r="BI139" s="42"/>
      <c r="BO139" s="42"/>
    </row>
    <row r="140" spans="49:67" x14ac:dyDescent="0.2">
      <c r="AW140"/>
      <c r="BC140"/>
      <c r="BI140" s="42"/>
      <c r="BO140" s="42"/>
    </row>
    <row r="141" spans="49:67" x14ac:dyDescent="0.2">
      <c r="AW141"/>
      <c r="BC141"/>
      <c r="BI141" s="42"/>
      <c r="BO141" s="42"/>
    </row>
    <row r="142" spans="49:67" x14ac:dyDescent="0.2">
      <c r="AW142"/>
      <c r="BC142"/>
      <c r="BI142" s="42"/>
      <c r="BO142" s="42"/>
    </row>
    <row r="143" spans="49:67" x14ac:dyDescent="0.2">
      <c r="AW143"/>
      <c r="BC143"/>
      <c r="BI143" s="42"/>
      <c r="BO143" s="42"/>
    </row>
    <row r="144" spans="49:67" x14ac:dyDescent="0.2">
      <c r="AW144"/>
      <c r="BC144"/>
      <c r="BI144" s="42"/>
      <c r="BO144" s="42"/>
    </row>
    <row r="145" spans="49:67" x14ac:dyDescent="0.2">
      <c r="AW145"/>
      <c r="BC145"/>
      <c r="BI145" s="42"/>
      <c r="BO145" s="42"/>
    </row>
    <row r="146" spans="49:67" x14ac:dyDescent="0.2">
      <c r="AW146"/>
      <c r="BC146"/>
      <c r="BI146" s="42"/>
      <c r="BO146" s="42"/>
    </row>
    <row r="147" spans="49:67" x14ac:dyDescent="0.2">
      <c r="AW147"/>
      <c r="BC147"/>
      <c r="BI147" s="42"/>
      <c r="BO147" s="42"/>
    </row>
    <row r="148" spans="49:67" x14ac:dyDescent="0.2">
      <c r="AW148"/>
      <c r="BC148"/>
      <c r="BI148" s="42"/>
      <c r="BO148" s="42"/>
    </row>
    <row r="149" spans="49:67" x14ac:dyDescent="0.2">
      <c r="AW149"/>
      <c r="BC149"/>
      <c r="BI149" s="42"/>
      <c r="BO149" s="42"/>
    </row>
    <row r="150" spans="49:67" x14ac:dyDescent="0.2">
      <c r="AW150"/>
      <c r="BC150"/>
      <c r="BI150" s="42"/>
      <c r="BO150" s="42"/>
    </row>
    <row r="151" spans="49:67" x14ac:dyDescent="0.2">
      <c r="AW151"/>
      <c r="BC151"/>
      <c r="BI151" s="42"/>
      <c r="BO151" s="42"/>
    </row>
    <row r="152" spans="49:67" x14ac:dyDescent="0.2">
      <c r="AW152"/>
      <c r="BC152"/>
      <c r="BI152" s="42"/>
      <c r="BO152" s="42"/>
    </row>
    <row r="153" spans="49:67" x14ac:dyDescent="0.2">
      <c r="AW153"/>
      <c r="BC153"/>
      <c r="BI153" s="42"/>
      <c r="BO153" s="42"/>
    </row>
    <row r="154" spans="49:67" x14ac:dyDescent="0.2">
      <c r="AW154"/>
      <c r="BC154"/>
      <c r="BI154" s="42"/>
      <c r="BO154" s="42"/>
    </row>
    <row r="155" spans="49:67" x14ac:dyDescent="0.2">
      <c r="AW155"/>
      <c r="BC155"/>
      <c r="BI155" s="42"/>
      <c r="BO155" s="42"/>
    </row>
    <row r="156" spans="49:67" x14ac:dyDescent="0.2">
      <c r="AW156"/>
      <c r="BC156"/>
      <c r="BI156" s="42"/>
      <c r="BO156" s="42"/>
    </row>
    <row r="157" spans="49:67" x14ac:dyDescent="0.2">
      <c r="AW157"/>
      <c r="BC157"/>
      <c r="BI157" s="42"/>
      <c r="BO157" s="42"/>
    </row>
    <row r="158" spans="49:67" x14ac:dyDescent="0.2">
      <c r="AW158"/>
      <c r="BC158"/>
      <c r="BI158" s="42"/>
      <c r="BO158" s="42"/>
    </row>
    <row r="159" spans="49:67" x14ac:dyDescent="0.2">
      <c r="AW159"/>
      <c r="BC159"/>
      <c r="BI159" s="42"/>
      <c r="BO159" s="42"/>
    </row>
    <row r="160" spans="49:67" x14ac:dyDescent="0.2">
      <c r="AW160"/>
      <c r="BC160"/>
      <c r="BI160" s="42"/>
      <c r="BO160" s="42"/>
    </row>
    <row r="161" spans="49:67" x14ac:dyDescent="0.2">
      <c r="AW161"/>
      <c r="BC161"/>
      <c r="BI161" s="42"/>
      <c r="BO161" s="42"/>
    </row>
    <row r="162" spans="49:67" x14ac:dyDescent="0.2">
      <c r="AW162"/>
      <c r="BC162"/>
      <c r="BI162" s="42"/>
      <c r="BO162" s="42"/>
    </row>
    <row r="163" spans="49:67" x14ac:dyDescent="0.2">
      <c r="AW163"/>
      <c r="BC163"/>
      <c r="BI163" s="42"/>
      <c r="BO163" s="42"/>
    </row>
    <row r="164" spans="49:67" x14ac:dyDescent="0.2">
      <c r="AW164"/>
      <c r="BC164"/>
      <c r="BI164" s="42"/>
      <c r="BO164" s="42"/>
    </row>
    <row r="165" spans="49:67" x14ac:dyDescent="0.2">
      <c r="AW165"/>
      <c r="BC165"/>
      <c r="BI165" s="42"/>
      <c r="BO165" s="42"/>
    </row>
    <row r="166" spans="49:67" x14ac:dyDescent="0.2">
      <c r="AW166"/>
      <c r="BC166"/>
      <c r="BI166" s="42"/>
      <c r="BO166" s="42"/>
    </row>
    <row r="167" spans="49:67" x14ac:dyDescent="0.2">
      <c r="AW167"/>
      <c r="BC167"/>
      <c r="BI167" s="42"/>
      <c r="BO167" s="42"/>
    </row>
    <row r="168" spans="49:67" x14ac:dyDescent="0.2">
      <c r="AW168"/>
      <c r="BC168"/>
      <c r="BI168" s="42"/>
      <c r="BO168" s="42"/>
    </row>
    <row r="169" spans="49:67" x14ac:dyDescent="0.2">
      <c r="AW169"/>
      <c r="BC169"/>
      <c r="BI169" s="42"/>
      <c r="BO169" s="42"/>
    </row>
    <row r="170" spans="49:67" x14ac:dyDescent="0.2">
      <c r="AW170"/>
      <c r="BC170"/>
      <c r="BI170" s="42"/>
      <c r="BO170" s="42"/>
    </row>
    <row r="171" spans="49:67" x14ac:dyDescent="0.2">
      <c r="AW171"/>
      <c r="BC171"/>
      <c r="BI171" s="42"/>
      <c r="BO171" s="42"/>
    </row>
    <row r="172" spans="49:67" x14ac:dyDescent="0.2">
      <c r="AW172"/>
      <c r="BC172"/>
      <c r="BI172" s="42"/>
      <c r="BO172" s="42"/>
    </row>
    <row r="173" spans="49:67" x14ac:dyDescent="0.2">
      <c r="AW173"/>
      <c r="BC173"/>
      <c r="BI173" s="42"/>
      <c r="BO173" s="42"/>
    </row>
    <row r="174" spans="49:67" x14ac:dyDescent="0.2">
      <c r="AW174"/>
      <c r="BC174"/>
      <c r="BI174" s="42"/>
      <c r="BO174" s="42"/>
    </row>
    <row r="175" spans="49:67" x14ac:dyDescent="0.2">
      <c r="AW175"/>
      <c r="BC175"/>
      <c r="BI175" s="42"/>
      <c r="BO175" s="42"/>
    </row>
    <row r="176" spans="49:67" x14ac:dyDescent="0.2">
      <c r="AW176"/>
      <c r="BC176"/>
      <c r="BI176" s="42"/>
      <c r="BO176" s="42"/>
    </row>
    <row r="177" spans="49:67" x14ac:dyDescent="0.2">
      <c r="AW177"/>
      <c r="BC177"/>
      <c r="BI177" s="42"/>
      <c r="BO177" s="42"/>
    </row>
    <row r="178" spans="49:67" x14ac:dyDescent="0.2">
      <c r="AW178"/>
      <c r="BC178"/>
      <c r="BI178" s="42"/>
      <c r="BO178" s="42"/>
    </row>
    <row r="179" spans="49:67" x14ac:dyDescent="0.2">
      <c r="AW179"/>
      <c r="BC179"/>
      <c r="BI179" s="42"/>
      <c r="BO179" s="42"/>
    </row>
    <row r="180" spans="49:67" x14ac:dyDescent="0.2">
      <c r="AW180"/>
      <c r="BC180"/>
      <c r="BI180" s="42"/>
      <c r="BO180" s="42"/>
    </row>
    <row r="181" spans="49:67" x14ac:dyDescent="0.2">
      <c r="AW181"/>
      <c r="BC181"/>
      <c r="BI181" s="42"/>
      <c r="BO181" s="42"/>
    </row>
    <row r="182" spans="49:67" x14ac:dyDescent="0.2">
      <c r="AW182"/>
      <c r="BC182"/>
      <c r="BI182" s="42"/>
      <c r="BO182" s="42"/>
    </row>
    <row r="183" spans="49:67" x14ac:dyDescent="0.2">
      <c r="AW183"/>
      <c r="BC183"/>
      <c r="BI183" s="42"/>
      <c r="BO183" s="42"/>
    </row>
    <row r="184" spans="49:67" x14ac:dyDescent="0.2">
      <c r="AW184"/>
      <c r="BC184"/>
      <c r="BI184" s="42"/>
      <c r="BO184" s="42"/>
    </row>
    <row r="185" spans="49:67" x14ac:dyDescent="0.2">
      <c r="AW185"/>
      <c r="BC185"/>
      <c r="BI185" s="42"/>
      <c r="BO185" s="42"/>
    </row>
    <row r="186" spans="49:67" x14ac:dyDescent="0.2">
      <c r="AW186"/>
      <c r="BC186"/>
      <c r="BI186" s="42"/>
      <c r="BO186" s="42"/>
    </row>
    <row r="187" spans="49:67" x14ac:dyDescent="0.2">
      <c r="AW187"/>
      <c r="BC187"/>
      <c r="BI187" s="42"/>
      <c r="BO187" s="42"/>
    </row>
    <row r="188" spans="49:67" x14ac:dyDescent="0.2">
      <c r="AW188"/>
      <c r="BC188"/>
      <c r="BI188" s="42"/>
      <c r="BO188" s="42"/>
    </row>
    <row r="189" spans="49:67" x14ac:dyDescent="0.2">
      <c r="AW189"/>
      <c r="BC189"/>
      <c r="BI189" s="42"/>
      <c r="BO189" s="42"/>
    </row>
    <row r="190" spans="49:67" x14ac:dyDescent="0.2">
      <c r="AW190"/>
      <c r="BC190"/>
      <c r="BI190" s="42"/>
      <c r="BO190" s="42"/>
    </row>
    <row r="191" spans="49:67" x14ac:dyDescent="0.2">
      <c r="AW191"/>
      <c r="BC191"/>
      <c r="BI191" s="42"/>
      <c r="BO191" s="42"/>
    </row>
    <row r="192" spans="49:67" x14ac:dyDescent="0.2">
      <c r="AW192"/>
      <c r="BC192"/>
      <c r="BI192" s="42"/>
      <c r="BO192" s="42"/>
    </row>
    <row r="193" spans="49:67" x14ac:dyDescent="0.2">
      <c r="AW193"/>
      <c r="BC193"/>
      <c r="BI193" s="42"/>
      <c r="BO193" s="42"/>
    </row>
    <row r="194" spans="49:67" x14ac:dyDescent="0.2">
      <c r="AW194"/>
      <c r="BC194"/>
      <c r="BI194" s="42"/>
      <c r="BO194" s="42"/>
    </row>
    <row r="195" spans="49:67" x14ac:dyDescent="0.2">
      <c r="AW195"/>
      <c r="BC195"/>
      <c r="BI195" s="42"/>
      <c r="BO195" s="42"/>
    </row>
    <row r="196" spans="49:67" x14ac:dyDescent="0.2">
      <c r="AW196"/>
      <c r="BC196"/>
      <c r="BI196" s="42"/>
      <c r="BO196" s="42"/>
    </row>
    <row r="197" spans="49:67" x14ac:dyDescent="0.2">
      <c r="AW197"/>
      <c r="BC197"/>
      <c r="BI197" s="42"/>
      <c r="BO197" s="42"/>
    </row>
    <row r="198" spans="49:67" x14ac:dyDescent="0.2">
      <c r="AW198"/>
      <c r="BC198"/>
      <c r="BI198" s="42"/>
      <c r="BO198" s="42"/>
    </row>
    <row r="199" spans="49:67" x14ac:dyDescent="0.2">
      <c r="AW199"/>
      <c r="BC199"/>
      <c r="BI199" s="42"/>
      <c r="BO199" s="42"/>
    </row>
    <row r="200" spans="49:67" x14ac:dyDescent="0.2">
      <c r="AW200"/>
      <c r="BC200"/>
      <c r="BI200" s="42"/>
      <c r="BO200" s="42"/>
    </row>
    <row r="201" spans="49:67" x14ac:dyDescent="0.2">
      <c r="AW201"/>
      <c r="BC201"/>
      <c r="BI201" s="42"/>
      <c r="BO201" s="42"/>
    </row>
    <row r="202" spans="49:67" x14ac:dyDescent="0.2">
      <c r="AW202"/>
      <c r="BC202"/>
      <c r="BI202" s="42"/>
      <c r="BO202" s="42"/>
    </row>
    <row r="203" spans="49:67" x14ac:dyDescent="0.2">
      <c r="AW203"/>
      <c r="BC203"/>
      <c r="BI203" s="42"/>
      <c r="BO203" s="42"/>
    </row>
    <row r="204" spans="49:67" x14ac:dyDescent="0.2">
      <c r="AW204"/>
      <c r="BC204"/>
      <c r="BI204" s="42"/>
      <c r="BO204" s="42"/>
    </row>
    <row r="205" spans="49:67" x14ac:dyDescent="0.2">
      <c r="AW205"/>
      <c r="BC205"/>
      <c r="BI205" s="42"/>
      <c r="BO205" s="42"/>
    </row>
    <row r="206" spans="49:67" x14ac:dyDescent="0.2">
      <c r="AW206"/>
      <c r="BC206"/>
      <c r="BI206" s="42"/>
      <c r="BO206" s="42"/>
    </row>
    <row r="207" spans="49:67" x14ac:dyDescent="0.2">
      <c r="AW207"/>
      <c r="BC207"/>
      <c r="BI207" s="42"/>
      <c r="BO207" s="42"/>
    </row>
    <row r="208" spans="49:67" x14ac:dyDescent="0.2">
      <c r="AW208"/>
      <c r="BC208"/>
      <c r="BI208" s="42"/>
      <c r="BO208" s="42"/>
    </row>
    <row r="209" spans="49:67" x14ac:dyDescent="0.2">
      <c r="AW209"/>
      <c r="BC209"/>
      <c r="BI209" s="42"/>
      <c r="BO209" s="42"/>
    </row>
    <row r="210" spans="49:67" x14ac:dyDescent="0.2">
      <c r="AW210"/>
      <c r="BC210"/>
      <c r="BI210" s="42"/>
      <c r="BO210" s="42"/>
    </row>
    <row r="211" spans="49:67" x14ac:dyDescent="0.2">
      <c r="AW211"/>
      <c r="BC211"/>
      <c r="BI211" s="42"/>
      <c r="BO211" s="42"/>
    </row>
    <row r="212" spans="49:67" x14ac:dyDescent="0.2">
      <c r="AW212"/>
      <c r="BC212"/>
      <c r="BI212" s="42"/>
      <c r="BO212" s="42"/>
    </row>
    <row r="213" spans="49:67" x14ac:dyDescent="0.2">
      <c r="AW213"/>
      <c r="BC213"/>
      <c r="BI213" s="42"/>
      <c r="BO213" s="42"/>
    </row>
    <row r="214" spans="49:67" x14ac:dyDescent="0.2">
      <c r="AW214"/>
      <c r="BC214"/>
      <c r="BI214" s="42"/>
      <c r="BO214" s="42"/>
    </row>
    <row r="215" spans="49:67" x14ac:dyDescent="0.2">
      <c r="AW215"/>
      <c r="BC215"/>
      <c r="BI215" s="42"/>
      <c r="BO215" s="42"/>
    </row>
    <row r="216" spans="49:67" x14ac:dyDescent="0.2">
      <c r="AW216"/>
      <c r="BC216"/>
      <c r="BI216" s="42"/>
      <c r="BO216" s="42"/>
    </row>
    <row r="217" spans="49:67" x14ac:dyDescent="0.2">
      <c r="AW217"/>
      <c r="BC217"/>
      <c r="BI217" s="42"/>
      <c r="BO217" s="42"/>
    </row>
    <row r="218" spans="49:67" x14ac:dyDescent="0.2">
      <c r="AW218"/>
      <c r="BC218"/>
      <c r="BI218" s="42"/>
      <c r="BO218" s="42"/>
    </row>
    <row r="219" spans="49:67" x14ac:dyDescent="0.2">
      <c r="AW219"/>
      <c r="BC219"/>
      <c r="BI219" s="42"/>
      <c r="BO219" s="42"/>
    </row>
    <row r="220" spans="49:67" x14ac:dyDescent="0.2">
      <c r="AW220"/>
      <c r="BC220"/>
      <c r="BI220" s="42"/>
      <c r="BO220" s="42"/>
    </row>
    <row r="221" spans="49:67" x14ac:dyDescent="0.2">
      <c r="AW221"/>
      <c r="BC221"/>
      <c r="BI221" s="42"/>
      <c r="BO221" s="42"/>
    </row>
    <row r="222" spans="49:67" x14ac:dyDescent="0.2">
      <c r="AW222"/>
      <c r="BC222"/>
      <c r="BI222" s="42"/>
      <c r="BO222" s="42"/>
    </row>
    <row r="223" spans="49:67" x14ac:dyDescent="0.2">
      <c r="AW223"/>
      <c r="BC223"/>
      <c r="BI223" s="42"/>
      <c r="BO223" s="42"/>
    </row>
    <row r="224" spans="49:67" x14ac:dyDescent="0.2">
      <c r="AW224"/>
      <c r="BC224"/>
      <c r="BI224" s="42"/>
      <c r="BO224" s="42"/>
    </row>
    <row r="225" spans="49:67" x14ac:dyDescent="0.2">
      <c r="AW225"/>
      <c r="BC225"/>
      <c r="BI225" s="42"/>
      <c r="BO225" s="42"/>
    </row>
    <row r="226" spans="49:67" x14ac:dyDescent="0.2">
      <c r="AW226"/>
      <c r="BC226"/>
      <c r="BI226" s="42"/>
      <c r="BO226" s="42"/>
    </row>
    <row r="227" spans="49:67" x14ac:dyDescent="0.2">
      <c r="AW227"/>
      <c r="BC227"/>
      <c r="BI227" s="42"/>
      <c r="BO227" s="42"/>
    </row>
    <row r="228" spans="49:67" x14ac:dyDescent="0.2">
      <c r="AW228"/>
      <c r="BC228"/>
      <c r="BI228" s="42"/>
      <c r="BO228" s="42"/>
    </row>
    <row r="229" spans="49:67" x14ac:dyDescent="0.2">
      <c r="AW229"/>
      <c r="BC229"/>
      <c r="BI229" s="42"/>
      <c r="BO229" s="42"/>
    </row>
    <row r="230" spans="49:67" x14ac:dyDescent="0.2">
      <c r="AW230"/>
      <c r="BC230"/>
      <c r="BI230" s="42"/>
      <c r="BO230" s="42"/>
    </row>
    <row r="231" spans="49:67" x14ac:dyDescent="0.2">
      <c r="AW231"/>
      <c r="BC231"/>
      <c r="BI231" s="42"/>
      <c r="BO231" s="42"/>
    </row>
    <row r="232" spans="49:67" x14ac:dyDescent="0.2">
      <c r="AW232"/>
      <c r="BC232"/>
      <c r="BI232" s="42"/>
      <c r="BO232" s="42"/>
    </row>
    <row r="233" spans="49:67" x14ac:dyDescent="0.2">
      <c r="AW233"/>
      <c r="BC233"/>
      <c r="BI233" s="42"/>
      <c r="BO233" s="42"/>
    </row>
    <row r="234" spans="49:67" x14ac:dyDescent="0.2">
      <c r="AW234"/>
      <c r="BC234"/>
      <c r="BI234" s="42"/>
      <c r="BO234" s="42"/>
    </row>
    <row r="235" spans="49:67" x14ac:dyDescent="0.2">
      <c r="AW235"/>
      <c r="BC235"/>
      <c r="BI235" s="42"/>
      <c r="BO235" s="42"/>
    </row>
    <row r="236" spans="49:67" x14ac:dyDescent="0.2">
      <c r="AW236"/>
      <c r="BC236"/>
      <c r="BI236" s="42"/>
      <c r="BO236" s="42"/>
    </row>
    <row r="237" spans="49:67" x14ac:dyDescent="0.2">
      <c r="AW237"/>
      <c r="BC237"/>
      <c r="BI237" s="42"/>
      <c r="BO237" s="42"/>
    </row>
    <row r="238" spans="49:67" x14ac:dyDescent="0.2">
      <c r="AW238"/>
      <c r="BC238"/>
      <c r="BI238" s="42"/>
      <c r="BO238" s="42"/>
    </row>
    <row r="239" spans="49:67" x14ac:dyDescent="0.2">
      <c r="AW239"/>
      <c r="BC239"/>
      <c r="BI239" s="42"/>
      <c r="BO239" s="42"/>
    </row>
    <row r="240" spans="49:67" x14ac:dyDescent="0.2">
      <c r="AW240"/>
      <c r="BC240"/>
      <c r="BI240" s="42"/>
      <c r="BO240" s="42"/>
    </row>
    <row r="241" spans="49:67" x14ac:dyDescent="0.2">
      <c r="AW241"/>
      <c r="BC241"/>
      <c r="BI241" s="42"/>
      <c r="BO241" s="42"/>
    </row>
    <row r="242" spans="49:67" x14ac:dyDescent="0.2">
      <c r="AW242"/>
      <c r="BC242"/>
      <c r="BI242" s="42"/>
      <c r="BO242" s="42"/>
    </row>
    <row r="243" spans="49:67" x14ac:dyDescent="0.2">
      <c r="AW243"/>
      <c r="BC243"/>
      <c r="BI243" s="42"/>
      <c r="BO243" s="42"/>
    </row>
    <row r="244" spans="49:67" x14ac:dyDescent="0.2">
      <c r="AW244"/>
      <c r="BC244"/>
      <c r="BI244" s="42"/>
      <c r="BO244" s="42"/>
    </row>
    <row r="245" spans="49:67" x14ac:dyDescent="0.2">
      <c r="AW245"/>
      <c r="BC245"/>
      <c r="BI245" s="42"/>
      <c r="BO245" s="42"/>
    </row>
    <row r="246" spans="49:67" x14ac:dyDescent="0.2">
      <c r="AW246"/>
      <c r="BC246"/>
      <c r="BI246" s="42"/>
      <c r="BO246" s="42"/>
    </row>
    <row r="247" spans="49:67" x14ac:dyDescent="0.2">
      <c r="AW247"/>
      <c r="BC247"/>
      <c r="BI247" s="42"/>
      <c r="BO247" s="42"/>
    </row>
    <row r="248" spans="49:67" x14ac:dyDescent="0.2">
      <c r="AW248"/>
      <c r="BC248"/>
      <c r="BI248" s="42"/>
      <c r="BO248" s="42"/>
    </row>
    <row r="249" spans="49:67" x14ac:dyDescent="0.2">
      <c r="AW249"/>
      <c r="BC249"/>
      <c r="BI249" s="42"/>
      <c r="BO249" s="42"/>
    </row>
    <row r="250" spans="49:67" x14ac:dyDescent="0.2">
      <c r="AW250"/>
      <c r="BC250"/>
      <c r="BI250" s="42"/>
      <c r="BO250" s="42"/>
    </row>
    <row r="251" spans="49:67" x14ac:dyDescent="0.2">
      <c r="AW251"/>
      <c r="BC251"/>
      <c r="BI251" s="42"/>
      <c r="BO251" s="42"/>
    </row>
    <row r="252" spans="49:67" x14ac:dyDescent="0.2">
      <c r="AW252"/>
      <c r="BC252"/>
      <c r="BI252" s="42"/>
      <c r="BO252" s="42"/>
    </row>
    <row r="253" spans="49:67" x14ac:dyDescent="0.2">
      <c r="AW253"/>
      <c r="BC253"/>
      <c r="BI253" s="42"/>
      <c r="BO253" s="42"/>
    </row>
    <row r="254" spans="49:67" x14ac:dyDescent="0.2">
      <c r="AW254"/>
      <c r="BC254"/>
      <c r="BI254" s="42"/>
      <c r="BO254" s="42"/>
    </row>
    <row r="255" spans="49:67" x14ac:dyDescent="0.2">
      <c r="AW255"/>
      <c r="BC255"/>
      <c r="BI255" s="42"/>
      <c r="BO255" s="42"/>
    </row>
    <row r="256" spans="49:67" x14ac:dyDescent="0.2">
      <c r="AW256"/>
      <c r="BC256"/>
      <c r="BI256" s="42"/>
      <c r="BO256" s="42"/>
    </row>
    <row r="257" spans="49:67" x14ac:dyDescent="0.2">
      <c r="AW257"/>
      <c r="BC257"/>
      <c r="BI257" s="42"/>
      <c r="BO257" s="42"/>
    </row>
    <row r="258" spans="49:67" x14ac:dyDescent="0.2">
      <c r="AW258"/>
      <c r="BC258"/>
      <c r="BI258" s="42"/>
      <c r="BO258" s="42"/>
    </row>
    <row r="259" spans="49:67" x14ac:dyDescent="0.2">
      <c r="AW259"/>
      <c r="BC259"/>
      <c r="BI259" s="42"/>
      <c r="BO259" s="42"/>
    </row>
    <row r="260" spans="49:67" x14ac:dyDescent="0.2">
      <c r="AW260"/>
      <c r="BC260"/>
      <c r="BI260" s="42"/>
      <c r="BO260" s="42"/>
    </row>
    <row r="261" spans="49:67" x14ac:dyDescent="0.2">
      <c r="AW261"/>
      <c r="BC261"/>
      <c r="BI261" s="42"/>
      <c r="BO261" s="42"/>
    </row>
    <row r="262" spans="49:67" x14ac:dyDescent="0.2">
      <c r="AW262"/>
      <c r="BC262"/>
      <c r="BI262" s="42"/>
      <c r="BO262" s="42"/>
    </row>
    <row r="263" spans="49:67" x14ac:dyDescent="0.2">
      <c r="AW263"/>
      <c r="BC263"/>
      <c r="BI263" s="42"/>
      <c r="BO263" s="42"/>
    </row>
    <row r="264" spans="49:67" x14ac:dyDescent="0.2">
      <c r="AW264"/>
      <c r="BC264"/>
      <c r="BI264" s="42"/>
      <c r="BO264" s="42"/>
    </row>
    <row r="265" spans="49:67" x14ac:dyDescent="0.2">
      <c r="AW265"/>
      <c r="BC265"/>
      <c r="BI265" s="42"/>
      <c r="BO265" s="42"/>
    </row>
    <row r="266" spans="49:67" x14ac:dyDescent="0.2">
      <c r="AW266"/>
      <c r="BC266"/>
      <c r="BI266" s="42"/>
      <c r="BO266" s="42"/>
    </row>
    <row r="267" spans="49:67" x14ac:dyDescent="0.2">
      <c r="AW267"/>
      <c r="BC267"/>
      <c r="BI267" s="42"/>
      <c r="BO267" s="42"/>
    </row>
    <row r="268" spans="49:67" x14ac:dyDescent="0.2">
      <c r="AW268"/>
      <c r="BC268"/>
      <c r="BI268" s="42"/>
      <c r="BO268" s="42"/>
    </row>
    <row r="269" spans="49:67" x14ac:dyDescent="0.2">
      <c r="AW269"/>
      <c r="BC269"/>
      <c r="BI269" s="42"/>
      <c r="BO269" s="42"/>
    </row>
    <row r="270" spans="49:67" x14ac:dyDescent="0.2">
      <c r="AW270"/>
      <c r="BC270"/>
      <c r="BI270" s="42"/>
      <c r="BO270" s="42"/>
    </row>
    <row r="271" spans="49:67" x14ac:dyDescent="0.2">
      <c r="AW271"/>
      <c r="BC271"/>
      <c r="BI271" s="42"/>
      <c r="BO271" s="42"/>
    </row>
    <row r="272" spans="49:67" x14ac:dyDescent="0.2">
      <c r="AW272"/>
      <c r="BC272"/>
      <c r="BI272" s="42"/>
      <c r="BO272" s="42"/>
    </row>
    <row r="273" spans="49:67" x14ac:dyDescent="0.2">
      <c r="AW273"/>
      <c r="BC273"/>
      <c r="BI273" s="42"/>
      <c r="BO273" s="42"/>
    </row>
    <row r="274" spans="49:67" x14ac:dyDescent="0.2">
      <c r="AW274"/>
      <c r="BC274"/>
      <c r="BI274" s="42"/>
      <c r="BO274" s="42"/>
    </row>
    <row r="275" spans="49:67" x14ac:dyDescent="0.2">
      <c r="AW275"/>
      <c r="BC275"/>
      <c r="BI275" s="42"/>
      <c r="BO275" s="42"/>
    </row>
    <row r="276" spans="49:67" x14ac:dyDescent="0.2">
      <c r="AW276"/>
      <c r="BC276"/>
      <c r="BI276" s="42"/>
      <c r="BO276" s="42"/>
    </row>
    <row r="277" spans="49:67" x14ac:dyDescent="0.2">
      <c r="AW277"/>
      <c r="BC277"/>
      <c r="BI277" s="42"/>
      <c r="BO277" s="42"/>
    </row>
    <row r="278" spans="49:67" x14ac:dyDescent="0.2">
      <c r="AW278"/>
      <c r="BC278"/>
      <c r="BI278" s="42"/>
      <c r="BO278" s="42"/>
    </row>
    <row r="279" spans="49:67" x14ac:dyDescent="0.2">
      <c r="AW279"/>
      <c r="BC279"/>
      <c r="BI279" s="42"/>
      <c r="BO279" s="42"/>
    </row>
    <row r="280" spans="49:67" x14ac:dyDescent="0.2">
      <c r="AW280"/>
      <c r="BC280"/>
      <c r="BI280" s="42"/>
      <c r="BO280" s="42"/>
    </row>
    <row r="281" spans="49:67" x14ac:dyDescent="0.2">
      <c r="AW281"/>
      <c r="BC281"/>
      <c r="BI281" s="42"/>
      <c r="BO281" s="42"/>
    </row>
    <row r="282" spans="49:67" x14ac:dyDescent="0.2">
      <c r="AW282"/>
      <c r="BC282"/>
      <c r="BI282" s="42"/>
      <c r="BO282" s="42"/>
    </row>
    <row r="283" spans="49:67" x14ac:dyDescent="0.2">
      <c r="AW283"/>
      <c r="BC283"/>
      <c r="BI283" s="42"/>
      <c r="BO283" s="42"/>
    </row>
    <row r="284" spans="49:67" x14ac:dyDescent="0.2">
      <c r="AW284"/>
      <c r="BC284"/>
      <c r="BI284" s="42"/>
      <c r="BO284" s="42"/>
    </row>
    <row r="285" spans="49:67" x14ac:dyDescent="0.2">
      <c r="AW285"/>
      <c r="BC285"/>
      <c r="BI285" s="42"/>
      <c r="BO285" s="42"/>
    </row>
    <row r="286" spans="49:67" x14ac:dyDescent="0.2">
      <c r="AW286"/>
      <c r="BC286"/>
      <c r="BI286" s="42"/>
      <c r="BO286" s="42"/>
    </row>
    <row r="287" spans="49:67" x14ac:dyDescent="0.2">
      <c r="AW287"/>
      <c r="BC287"/>
      <c r="BI287" s="42"/>
      <c r="BO287" s="42"/>
    </row>
    <row r="288" spans="49:67" x14ac:dyDescent="0.2">
      <c r="AW288"/>
      <c r="BC288"/>
      <c r="BI288" s="42"/>
      <c r="BO288" s="42"/>
    </row>
    <row r="289" spans="49:67" x14ac:dyDescent="0.2">
      <c r="AW289"/>
      <c r="BC289"/>
      <c r="BI289" s="42"/>
      <c r="BO289" s="42"/>
    </row>
    <row r="290" spans="49:67" x14ac:dyDescent="0.2">
      <c r="AW290"/>
      <c r="BC290"/>
      <c r="BI290" s="42"/>
      <c r="BO290" s="42"/>
    </row>
    <row r="291" spans="49:67" x14ac:dyDescent="0.2">
      <c r="AW291"/>
      <c r="BC291"/>
      <c r="BI291" s="42"/>
      <c r="BO291" s="42"/>
    </row>
    <row r="292" spans="49:67" x14ac:dyDescent="0.2">
      <c r="AW292"/>
      <c r="BC292"/>
      <c r="BI292" s="42"/>
      <c r="BO292" s="42"/>
    </row>
    <row r="293" spans="49:67" x14ac:dyDescent="0.2">
      <c r="AW293"/>
      <c r="BC293"/>
      <c r="BI293" s="42"/>
      <c r="BO293" s="42"/>
    </row>
    <row r="294" spans="49:67" x14ac:dyDescent="0.2">
      <c r="AW294"/>
      <c r="BC294"/>
      <c r="BI294" s="42"/>
      <c r="BO294" s="42"/>
    </row>
    <row r="295" spans="49:67" x14ac:dyDescent="0.2">
      <c r="AW295"/>
      <c r="BC295"/>
      <c r="BI295" s="42"/>
      <c r="BO295" s="42"/>
    </row>
    <row r="296" spans="49:67" x14ac:dyDescent="0.2">
      <c r="AW296"/>
      <c r="BC296"/>
      <c r="BI296" s="42"/>
      <c r="BO296" s="42"/>
    </row>
    <row r="297" spans="49:67" x14ac:dyDescent="0.2">
      <c r="AW297"/>
      <c r="BC297"/>
      <c r="BI297" s="42"/>
      <c r="BO297" s="42"/>
    </row>
    <row r="298" spans="49:67" x14ac:dyDescent="0.2">
      <c r="AW298"/>
      <c r="BC298"/>
      <c r="BI298" s="42"/>
      <c r="BO298" s="42"/>
    </row>
    <row r="299" spans="49:67" x14ac:dyDescent="0.2">
      <c r="AW299"/>
      <c r="BC299"/>
      <c r="BI299" s="42"/>
      <c r="BO299" s="42"/>
    </row>
    <row r="300" spans="49:67" x14ac:dyDescent="0.2">
      <c r="AW300"/>
      <c r="BC300"/>
      <c r="BI300" s="42"/>
      <c r="BO300" s="42"/>
    </row>
    <row r="301" spans="49:67" x14ac:dyDescent="0.2">
      <c r="AW301"/>
      <c r="BC301"/>
      <c r="BI301" s="42"/>
      <c r="BO301" s="42"/>
    </row>
    <row r="302" spans="49:67" x14ac:dyDescent="0.2">
      <c r="AW302"/>
      <c r="BC302"/>
      <c r="BI302" s="42"/>
      <c r="BO302" s="42"/>
    </row>
    <row r="303" spans="49:67" x14ac:dyDescent="0.2">
      <c r="AW303"/>
      <c r="BC303"/>
      <c r="BI303" s="42"/>
      <c r="BO303" s="42"/>
    </row>
    <row r="304" spans="49:67" x14ac:dyDescent="0.2">
      <c r="AW304"/>
      <c r="BC304"/>
      <c r="BI304" s="42"/>
      <c r="BO304" s="42"/>
    </row>
    <row r="305" spans="49:67" x14ac:dyDescent="0.2">
      <c r="AW305"/>
      <c r="BC305"/>
      <c r="BI305" s="42"/>
      <c r="BO305" s="42"/>
    </row>
    <row r="306" spans="49:67" x14ac:dyDescent="0.2">
      <c r="AW306"/>
      <c r="BC306"/>
      <c r="BI306" s="42"/>
      <c r="BO306" s="42"/>
    </row>
    <row r="307" spans="49:67" x14ac:dyDescent="0.2">
      <c r="AW307"/>
      <c r="BC307"/>
      <c r="BI307" s="42"/>
      <c r="BO307" s="42"/>
    </row>
    <row r="308" spans="49:67" x14ac:dyDescent="0.2">
      <c r="AW308"/>
      <c r="BC308"/>
      <c r="BI308" s="42"/>
      <c r="BO308" s="42"/>
    </row>
    <row r="309" spans="49:67" x14ac:dyDescent="0.2">
      <c r="AW309"/>
      <c r="BC309"/>
      <c r="BI309" s="42"/>
      <c r="BO309" s="42"/>
    </row>
    <row r="310" spans="49:67" x14ac:dyDescent="0.2">
      <c r="AW310"/>
      <c r="BC310"/>
      <c r="BI310" s="42"/>
      <c r="BO310" s="42"/>
    </row>
    <row r="311" spans="49:67" x14ac:dyDescent="0.2">
      <c r="AW311"/>
      <c r="BC311"/>
      <c r="BI311" s="42"/>
      <c r="BO311" s="42"/>
    </row>
    <row r="312" spans="49:67" x14ac:dyDescent="0.2">
      <c r="AW312"/>
      <c r="BC312"/>
      <c r="BI312" s="42"/>
      <c r="BO312" s="42"/>
    </row>
    <row r="313" spans="49:67" x14ac:dyDescent="0.2">
      <c r="AW313"/>
      <c r="BC313"/>
      <c r="BI313" s="42"/>
      <c r="BO313" s="42"/>
    </row>
    <row r="314" spans="49:67" x14ac:dyDescent="0.2">
      <c r="AW314"/>
      <c r="BC314"/>
      <c r="BI314" s="42"/>
      <c r="BO314" s="42"/>
    </row>
    <row r="315" spans="49:67" x14ac:dyDescent="0.2">
      <c r="AW315"/>
      <c r="BC315"/>
      <c r="BI315" s="42"/>
      <c r="BO315" s="42"/>
    </row>
    <row r="316" spans="49:67" x14ac:dyDescent="0.2">
      <c r="AW316"/>
      <c r="BC316"/>
      <c r="BI316" s="42"/>
      <c r="BO316" s="42"/>
    </row>
    <row r="317" spans="49:67" x14ac:dyDescent="0.2">
      <c r="AW317"/>
      <c r="BC317"/>
      <c r="BI317" s="42"/>
      <c r="BO317" s="42"/>
    </row>
    <row r="318" spans="49:67" x14ac:dyDescent="0.2">
      <c r="AW318"/>
      <c r="BC318"/>
      <c r="BI318" s="42"/>
      <c r="BO318" s="42"/>
    </row>
    <row r="319" spans="49:67" x14ac:dyDescent="0.2">
      <c r="AW319"/>
      <c r="BC319"/>
      <c r="BI319" s="42"/>
      <c r="BO319" s="42"/>
    </row>
    <row r="320" spans="49:67" x14ac:dyDescent="0.2">
      <c r="AW320"/>
      <c r="BC320"/>
      <c r="BI320" s="42"/>
      <c r="BO320" s="42"/>
    </row>
    <row r="321" spans="49:67" x14ac:dyDescent="0.2">
      <c r="AW321"/>
      <c r="BC321"/>
      <c r="BI321" s="42"/>
      <c r="BO321" s="42"/>
    </row>
    <row r="322" spans="49:67" x14ac:dyDescent="0.2">
      <c r="AW322"/>
      <c r="BC322"/>
      <c r="BI322" s="42"/>
      <c r="BO322" s="42"/>
    </row>
    <row r="323" spans="49:67" x14ac:dyDescent="0.2">
      <c r="AW323"/>
      <c r="BC323"/>
      <c r="BI323" s="42"/>
      <c r="BO323" s="42"/>
    </row>
    <row r="324" spans="49:67" x14ac:dyDescent="0.2">
      <c r="AW324"/>
      <c r="BC324"/>
      <c r="BI324" s="42"/>
      <c r="BO324" s="42"/>
    </row>
    <row r="325" spans="49:67" x14ac:dyDescent="0.2">
      <c r="AW325"/>
      <c r="BC325"/>
      <c r="BI325" s="42"/>
      <c r="BO325" s="42"/>
    </row>
    <row r="326" spans="49:67" x14ac:dyDescent="0.2">
      <c r="AW326"/>
      <c r="BC326"/>
      <c r="BI326" s="42"/>
      <c r="BO326" s="42"/>
    </row>
    <row r="327" spans="49:67" x14ac:dyDescent="0.2">
      <c r="AW327"/>
      <c r="BC327"/>
      <c r="BI327" s="42"/>
      <c r="BO327" s="42"/>
    </row>
    <row r="328" spans="49:67" x14ac:dyDescent="0.2">
      <c r="AW328"/>
      <c r="BC328"/>
      <c r="BI328" s="42"/>
      <c r="BO328" s="42"/>
    </row>
    <row r="329" spans="49:67" x14ac:dyDescent="0.2">
      <c r="AW329"/>
      <c r="BC329"/>
      <c r="BI329" s="42"/>
      <c r="BO329" s="42"/>
    </row>
    <row r="330" spans="49:67" x14ac:dyDescent="0.2">
      <c r="AW330"/>
      <c r="BC330"/>
      <c r="BI330" s="42"/>
      <c r="BO330" s="42"/>
    </row>
    <row r="331" spans="49:67" x14ac:dyDescent="0.2">
      <c r="AW331"/>
      <c r="BC331"/>
      <c r="BI331" s="42"/>
      <c r="BO331" s="42"/>
    </row>
    <row r="332" spans="49:67" x14ac:dyDescent="0.2">
      <c r="AW332"/>
      <c r="BC332"/>
      <c r="BI332" s="42"/>
      <c r="BO332" s="42"/>
    </row>
    <row r="333" spans="49:67" x14ac:dyDescent="0.2">
      <c r="AW333"/>
      <c r="BC333"/>
      <c r="BI333" s="42"/>
      <c r="BO333" s="42"/>
    </row>
    <row r="334" spans="49:67" x14ac:dyDescent="0.2">
      <c r="AW334"/>
      <c r="BC334"/>
      <c r="BI334" s="42"/>
      <c r="BO334" s="42"/>
    </row>
    <row r="335" spans="49:67" x14ac:dyDescent="0.2">
      <c r="AW335"/>
      <c r="BC335"/>
      <c r="BI335" s="42"/>
      <c r="BO335" s="42"/>
    </row>
    <row r="336" spans="49:67" x14ac:dyDescent="0.2">
      <c r="AW336"/>
      <c r="BC336"/>
      <c r="BI336" s="42"/>
      <c r="BO336" s="42"/>
    </row>
    <row r="337" spans="49:67" x14ac:dyDescent="0.2">
      <c r="AW337"/>
      <c r="BC337"/>
      <c r="BI337" s="42"/>
      <c r="BO337" s="42"/>
    </row>
    <row r="338" spans="49:67" x14ac:dyDescent="0.2">
      <c r="AW338"/>
      <c r="BC338"/>
      <c r="BI338" s="42"/>
      <c r="BO338" s="42"/>
    </row>
    <row r="339" spans="49:67" x14ac:dyDescent="0.2">
      <c r="AW339"/>
      <c r="BC339"/>
      <c r="BI339" s="42"/>
      <c r="BO339" s="42"/>
    </row>
    <row r="340" spans="49:67" x14ac:dyDescent="0.2">
      <c r="AW340"/>
      <c r="BC340"/>
      <c r="BI340" s="42"/>
      <c r="BO340" s="42"/>
    </row>
    <row r="341" spans="49:67" x14ac:dyDescent="0.2">
      <c r="AW341"/>
      <c r="BC341"/>
      <c r="BI341" s="42"/>
      <c r="BO341" s="42"/>
    </row>
    <row r="342" spans="49:67" x14ac:dyDescent="0.2">
      <c r="AW342"/>
      <c r="BC342"/>
      <c r="BI342" s="42"/>
      <c r="BO342" s="42"/>
    </row>
    <row r="343" spans="49:67" x14ac:dyDescent="0.2">
      <c r="AW343"/>
      <c r="BC343"/>
      <c r="BI343" s="42"/>
      <c r="BO343" s="42"/>
    </row>
    <row r="344" spans="49:67" x14ac:dyDescent="0.2">
      <c r="AW344"/>
      <c r="BC344"/>
      <c r="BI344" s="42"/>
      <c r="BO344" s="42"/>
    </row>
    <row r="345" spans="49:67" x14ac:dyDescent="0.2">
      <c r="AW345"/>
      <c r="BC345"/>
      <c r="BI345" s="42"/>
      <c r="BO345" s="42"/>
    </row>
    <row r="346" spans="49:67" x14ac:dyDescent="0.2">
      <c r="AW346"/>
      <c r="BC346"/>
      <c r="BI346" s="42"/>
      <c r="BO346" s="42"/>
    </row>
    <row r="347" spans="49:67" x14ac:dyDescent="0.2">
      <c r="AW347"/>
      <c r="BC347"/>
      <c r="BI347" s="42"/>
      <c r="BO347" s="42"/>
    </row>
    <row r="348" spans="49:67" x14ac:dyDescent="0.2">
      <c r="AW348"/>
      <c r="BC348"/>
      <c r="BI348" s="42"/>
      <c r="BO348" s="42"/>
    </row>
    <row r="349" spans="49:67" x14ac:dyDescent="0.2">
      <c r="AW349"/>
      <c r="BC349"/>
      <c r="BI349" s="42"/>
      <c r="BO349" s="42"/>
    </row>
    <row r="350" spans="49:67" x14ac:dyDescent="0.2">
      <c r="AW350"/>
      <c r="BC350"/>
      <c r="BI350" s="42"/>
      <c r="BO350" s="42"/>
    </row>
    <row r="351" spans="49:67" x14ac:dyDescent="0.2">
      <c r="AW351"/>
      <c r="BC351"/>
      <c r="BI351" s="42"/>
      <c r="BO351" s="42"/>
    </row>
    <row r="352" spans="49:67" x14ac:dyDescent="0.2">
      <c r="AW352"/>
      <c r="BC352"/>
      <c r="BI352" s="42"/>
      <c r="BO352" s="42"/>
    </row>
    <row r="353" spans="49:67" x14ac:dyDescent="0.2">
      <c r="AW353"/>
      <c r="BC353"/>
      <c r="BI353" s="42"/>
      <c r="BO353" s="42"/>
    </row>
    <row r="354" spans="49:67" x14ac:dyDescent="0.2">
      <c r="AW354"/>
      <c r="BC354"/>
      <c r="BI354" s="42"/>
      <c r="BO354" s="42"/>
    </row>
    <row r="355" spans="49:67" x14ac:dyDescent="0.2">
      <c r="AW355"/>
      <c r="BC355"/>
      <c r="BI355" s="42"/>
      <c r="BO355" s="42"/>
    </row>
    <row r="356" spans="49:67" x14ac:dyDescent="0.2">
      <c r="AW356"/>
      <c r="BC356"/>
      <c r="BI356" s="42"/>
      <c r="BO356" s="42"/>
    </row>
    <row r="357" spans="49:67" x14ac:dyDescent="0.2">
      <c r="AW357"/>
      <c r="BC357"/>
      <c r="BI357" s="42"/>
      <c r="BO357" s="42"/>
    </row>
    <row r="358" spans="49:67" x14ac:dyDescent="0.2">
      <c r="AW358"/>
      <c r="BC358"/>
      <c r="BI358" s="42"/>
      <c r="BO358" s="42"/>
    </row>
    <row r="359" spans="49:67" x14ac:dyDescent="0.2">
      <c r="AW359"/>
      <c r="BC359"/>
      <c r="BI359" s="42"/>
      <c r="BO359" s="42"/>
    </row>
    <row r="360" spans="49:67" x14ac:dyDescent="0.2">
      <c r="AW360"/>
      <c r="BC360"/>
      <c r="BI360" s="42"/>
      <c r="BO360" s="42"/>
    </row>
    <row r="361" spans="49:67" x14ac:dyDescent="0.2">
      <c r="AW361"/>
      <c r="BC361"/>
      <c r="BI361" s="42"/>
      <c r="BO361" s="42"/>
    </row>
    <row r="362" spans="49:67" x14ac:dyDescent="0.2">
      <c r="AW362"/>
      <c r="BC362"/>
      <c r="BI362" s="42"/>
      <c r="BO362" s="42"/>
    </row>
    <row r="363" spans="49:67" x14ac:dyDescent="0.2">
      <c r="AW363"/>
      <c r="BC363"/>
      <c r="BI363" s="42"/>
      <c r="BO363" s="42"/>
    </row>
    <row r="364" spans="49:67" x14ac:dyDescent="0.2">
      <c r="AW364"/>
      <c r="BC364"/>
      <c r="BI364" s="42"/>
      <c r="BO364" s="42"/>
    </row>
    <row r="365" spans="49:67" x14ac:dyDescent="0.2">
      <c r="AW365"/>
      <c r="BC365"/>
      <c r="BI365" s="42"/>
      <c r="BO365" s="42"/>
    </row>
    <row r="366" spans="49:67" x14ac:dyDescent="0.2">
      <c r="AW366"/>
      <c r="BC366"/>
      <c r="BI366" s="42"/>
      <c r="BO366" s="42"/>
    </row>
    <row r="367" spans="49:67" x14ac:dyDescent="0.2">
      <c r="AW367"/>
      <c r="BC367"/>
      <c r="BI367" s="42"/>
      <c r="BO367" s="42"/>
    </row>
    <row r="368" spans="49:67" x14ac:dyDescent="0.2">
      <c r="AW368"/>
      <c r="BC368"/>
      <c r="BI368" s="42"/>
      <c r="BO368" s="42"/>
    </row>
  </sheetData>
  <sortState xmlns:xlrd2="http://schemas.microsoft.com/office/spreadsheetml/2017/richdata2" ref="T7:W24">
    <sortCondition descending="1" ref="W6:W24"/>
  </sortState>
  <mergeCells count="69">
    <mergeCell ref="B1:F1"/>
    <mergeCell ref="B3:F3"/>
    <mergeCell ref="B4:B5"/>
    <mergeCell ref="C4:E4"/>
    <mergeCell ref="H1:L1"/>
    <mergeCell ref="H3:L3"/>
    <mergeCell ref="H4:H5"/>
    <mergeCell ref="I4:K4"/>
    <mergeCell ref="T1:X1"/>
    <mergeCell ref="T3:X3"/>
    <mergeCell ref="T4:T5"/>
    <mergeCell ref="U4:W4"/>
    <mergeCell ref="N1:R1"/>
    <mergeCell ref="N3:R3"/>
    <mergeCell ref="N4:N5"/>
    <mergeCell ref="O4:Q4"/>
    <mergeCell ref="Z1:AD1"/>
    <mergeCell ref="Z3:AD3"/>
    <mergeCell ref="Z4:Z5"/>
    <mergeCell ref="AA4:AC4"/>
    <mergeCell ref="BP3:BT3"/>
    <mergeCell ref="BE4:BG4"/>
    <mergeCell ref="AY4:BA4"/>
    <mergeCell ref="AR3:AV3"/>
    <mergeCell ref="AR4:AR5"/>
    <mergeCell ref="AS4:AU4"/>
    <mergeCell ref="BW4:BY4"/>
    <mergeCell ref="AF4:AF5"/>
    <mergeCell ref="AG4:AI4"/>
    <mergeCell ref="AL4:AL5"/>
    <mergeCell ref="AM4:AO4"/>
    <mergeCell ref="BV4:BV5"/>
    <mergeCell ref="DL3:DP3"/>
    <mergeCell ref="DM4:DO4"/>
    <mergeCell ref="CI4:CK4"/>
    <mergeCell ref="CN3:CR3"/>
    <mergeCell ref="CO4:CQ4"/>
    <mergeCell ref="CT3:CX3"/>
    <mergeCell ref="CU4:CW4"/>
    <mergeCell ref="CZ3:DD3"/>
    <mergeCell ref="DF3:DJ3"/>
    <mergeCell ref="DG4:DI4"/>
    <mergeCell ref="DF1:DJ1"/>
    <mergeCell ref="DL1:DP1"/>
    <mergeCell ref="BJ3:BN3"/>
    <mergeCell ref="BQ4:BS4"/>
    <mergeCell ref="BK4:BM4"/>
    <mergeCell ref="BP1:BT1"/>
    <mergeCell ref="BV1:BZ1"/>
    <mergeCell ref="CB1:CF1"/>
    <mergeCell ref="CH1:CL1"/>
    <mergeCell ref="CN1:CR1"/>
    <mergeCell ref="CT1:CX1"/>
    <mergeCell ref="DA4:DC4"/>
    <mergeCell ref="CB3:CF3"/>
    <mergeCell ref="CC4:CE4"/>
    <mergeCell ref="CH3:CL3"/>
    <mergeCell ref="BJ1:BN1"/>
    <mergeCell ref="CZ1:DD1"/>
    <mergeCell ref="BD1:BH1"/>
    <mergeCell ref="AL3:AP3"/>
    <mergeCell ref="AX3:BB3"/>
    <mergeCell ref="AF3:AJ3"/>
    <mergeCell ref="AF1:AJ1"/>
    <mergeCell ref="AL1:AP1"/>
    <mergeCell ref="AR1:AV1"/>
    <mergeCell ref="AX1:BB1"/>
    <mergeCell ref="BV3:BZ3"/>
    <mergeCell ref="BD3:BH3"/>
  </mergeCells>
  <pageMargins left="0.70866141732283472" right="0.70866141732283472" top="0.74803149606299213" bottom="0.74803149606299213" header="0.31496062992125984" footer="0.31496062992125984"/>
  <pageSetup paperSize="9" scale="77" fitToWidth="0" orientation="landscape" r:id="rId1"/>
  <rowBreaks count="1" manualBreakCount="1">
    <brk id="35" max="16383" man="1"/>
  </rowBreaks>
  <colBreaks count="15" manualBreakCount="15">
    <brk id="18" max="1048575" man="1"/>
    <brk id="24" max="1048575" man="1"/>
    <brk id="30" max="1048575" man="1"/>
    <brk id="36" max="1048575" man="1"/>
    <brk id="42" max="1048575" man="1"/>
    <brk id="48" max="1048575" man="1"/>
    <brk id="54" max="1048575" man="1"/>
    <brk id="60" max="1048575" man="1"/>
    <brk id="66" max="1048575" man="1"/>
    <brk id="72" max="1048575" man="1"/>
    <brk id="78" max="1048575" man="1"/>
    <brk id="84" max="1048575" man="1"/>
    <brk id="90" max="1048575" man="1"/>
    <brk id="96" max="1048575" man="1"/>
    <brk id="10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DR52"/>
  <sheetViews>
    <sheetView zoomScale="115" zoomScaleNormal="115" workbookViewId="0">
      <selection activeCell="C24" sqref="C24"/>
    </sheetView>
  </sheetViews>
  <sheetFormatPr baseColWidth="10" defaultRowHeight="12.75" x14ac:dyDescent="0.2"/>
  <cols>
    <col min="1" max="1" width="1.7109375" customWidth="1"/>
    <col min="2" max="2" width="39.7109375" customWidth="1"/>
    <col min="3" max="5" width="22.7109375" customWidth="1"/>
    <col min="6" max="6" width="15.7109375" customWidth="1"/>
    <col min="7" max="7" width="1.7109375" customWidth="1"/>
    <col min="8" max="8" width="39.7109375" customWidth="1"/>
    <col min="9" max="11" width="22.7109375" customWidth="1"/>
    <col min="12" max="12" width="15.7109375" customWidth="1"/>
    <col min="13" max="13" width="1.7109375" customWidth="1"/>
    <col min="14" max="14" width="39.7109375" customWidth="1"/>
    <col min="15" max="17" width="22.7109375" customWidth="1"/>
    <col min="18" max="18" width="15.7109375" customWidth="1"/>
    <col min="19" max="19" width="1.7109375" customWidth="1"/>
    <col min="20" max="20" width="39.7109375" customWidth="1"/>
    <col min="21" max="23" width="22.7109375" customWidth="1"/>
    <col min="24" max="24" width="15.7109375" customWidth="1"/>
    <col min="25" max="25" width="1.7109375" customWidth="1"/>
    <col min="26" max="26" width="39.7109375" customWidth="1"/>
    <col min="27" max="29" width="22.7109375" customWidth="1"/>
    <col min="30" max="30" width="15.7109375" customWidth="1"/>
    <col min="31" max="31" width="1.7109375" customWidth="1"/>
    <col min="32" max="32" width="39.7109375" customWidth="1"/>
    <col min="33" max="35" width="22.7109375" customWidth="1"/>
    <col min="36" max="36" width="15.7109375" customWidth="1"/>
    <col min="37" max="37" width="1.7109375" customWidth="1"/>
    <col min="38" max="38" width="39.7109375" customWidth="1"/>
    <col min="39" max="41" width="22.7109375" customWidth="1"/>
    <col min="42" max="42" width="15.7109375" customWidth="1"/>
    <col min="43" max="43" width="1.7109375" customWidth="1"/>
    <col min="44" max="44" width="39.7109375" customWidth="1"/>
    <col min="45" max="47" width="22.7109375" customWidth="1"/>
    <col min="48" max="48" width="15.7109375" customWidth="1"/>
    <col min="49" max="49" width="1.7109375" customWidth="1"/>
    <col min="50" max="50" width="39.7109375" customWidth="1"/>
    <col min="51" max="53" width="22.7109375" customWidth="1"/>
    <col min="54" max="54" width="15.7109375" customWidth="1"/>
    <col min="55" max="55" width="1.7109375" customWidth="1"/>
    <col min="56" max="56" width="39.7109375" customWidth="1"/>
    <col min="57" max="59" width="22.7109375" customWidth="1"/>
    <col min="60" max="60" width="15.7109375" customWidth="1"/>
    <col min="61" max="61" width="1.7109375" customWidth="1"/>
    <col min="62" max="62" width="39.7109375" customWidth="1"/>
    <col min="63" max="65" width="22.7109375" customWidth="1"/>
    <col min="66" max="66" width="15.7109375" customWidth="1"/>
    <col min="67" max="67" width="1.7109375" customWidth="1"/>
    <col min="68" max="68" width="39.7109375" customWidth="1"/>
    <col min="69" max="71" width="22.7109375" customWidth="1"/>
    <col min="72" max="72" width="15.7109375" customWidth="1"/>
    <col min="73" max="73" width="1.7109375" customWidth="1"/>
    <col min="74" max="74" width="39.7109375" customWidth="1"/>
    <col min="75" max="77" width="22.7109375" customWidth="1"/>
    <col min="78" max="78" width="15.7109375" customWidth="1"/>
    <col min="79" max="79" width="1.7109375" customWidth="1"/>
    <col min="80" max="80" width="39.7109375" customWidth="1"/>
    <col min="81" max="83" width="22.7109375" customWidth="1"/>
    <col min="84" max="84" width="15.7109375" customWidth="1"/>
    <col min="85" max="85" width="1.7109375" customWidth="1"/>
    <col min="86" max="86" width="39.7109375" customWidth="1"/>
    <col min="87" max="89" width="22.7109375" customWidth="1"/>
    <col min="90" max="90" width="15.7109375" customWidth="1"/>
    <col min="91" max="91" width="1.7109375" customWidth="1"/>
    <col min="92" max="92" width="39.7109375" customWidth="1"/>
    <col min="93" max="95" width="22.7109375" customWidth="1"/>
    <col min="96" max="96" width="15.7109375" customWidth="1"/>
    <col min="97" max="97" width="1.7109375" customWidth="1"/>
    <col min="98" max="98" width="39.7109375" customWidth="1"/>
    <col min="99" max="101" width="22.7109375" customWidth="1"/>
    <col min="102" max="102" width="15.7109375" customWidth="1"/>
    <col min="103" max="103" width="1.7109375" customWidth="1"/>
    <col min="104" max="104" width="39.7109375" customWidth="1"/>
    <col min="105" max="107" width="22.7109375" customWidth="1"/>
    <col min="108" max="108" width="15.7109375" customWidth="1"/>
    <col min="109" max="109" width="1.7109375" customWidth="1"/>
    <col min="110" max="110" width="39.7109375" customWidth="1"/>
    <col min="111" max="113" width="22.7109375" customWidth="1"/>
    <col min="114" max="114" width="15.7109375" customWidth="1"/>
    <col min="115" max="115" width="1.7109375" customWidth="1"/>
    <col min="116" max="116" width="39.7109375" customWidth="1"/>
    <col min="117" max="119" width="22.7109375" customWidth="1"/>
    <col min="120" max="120" width="15.7109375" customWidth="1"/>
  </cols>
  <sheetData>
    <row r="1" spans="2:122" ht="55.5" customHeight="1" x14ac:dyDescent="0.25">
      <c r="B1" s="89" t="s">
        <v>120</v>
      </c>
      <c r="C1" s="89"/>
      <c r="D1" s="89"/>
      <c r="E1" s="89"/>
      <c r="F1" s="89"/>
      <c r="H1" s="89" t="s">
        <v>120</v>
      </c>
      <c r="I1" s="89"/>
      <c r="J1" s="89"/>
      <c r="K1" s="89"/>
      <c r="L1" s="89"/>
      <c r="N1" s="89" t="s">
        <v>120</v>
      </c>
      <c r="O1" s="89"/>
      <c r="P1" s="89"/>
      <c r="Q1" s="89"/>
      <c r="R1" s="89"/>
      <c r="T1" s="89" t="s">
        <v>120</v>
      </c>
      <c r="U1" s="89"/>
      <c r="V1" s="89"/>
      <c r="W1" s="89"/>
      <c r="X1" s="89"/>
      <c r="Z1" s="89" t="s">
        <v>120</v>
      </c>
      <c r="AA1" s="89"/>
      <c r="AB1" s="89"/>
      <c r="AC1" s="89"/>
      <c r="AD1" s="89"/>
      <c r="AF1" s="89" t="s">
        <v>120</v>
      </c>
      <c r="AG1" s="89"/>
      <c r="AH1" s="89"/>
      <c r="AI1" s="89"/>
      <c r="AJ1" s="89"/>
      <c r="AK1" s="1"/>
      <c r="AL1" s="89" t="s">
        <v>120</v>
      </c>
      <c r="AM1" s="89"/>
      <c r="AN1" s="89"/>
      <c r="AO1" s="89"/>
      <c r="AP1" s="89"/>
      <c r="AQ1" s="1"/>
      <c r="AR1" s="89" t="s">
        <v>120</v>
      </c>
      <c r="AS1" s="89"/>
      <c r="AT1" s="89"/>
      <c r="AU1" s="89"/>
      <c r="AV1" s="89"/>
      <c r="AW1" s="1"/>
      <c r="AX1" s="89" t="s">
        <v>120</v>
      </c>
      <c r="AY1" s="89"/>
      <c r="AZ1" s="89"/>
      <c r="BA1" s="89"/>
      <c r="BB1" s="89"/>
      <c r="BC1" s="1"/>
      <c r="BD1" s="89" t="s">
        <v>120</v>
      </c>
      <c r="BE1" s="89"/>
      <c r="BF1" s="89"/>
      <c r="BG1" s="89"/>
      <c r="BH1" s="89"/>
      <c r="BJ1" s="89" t="s">
        <v>120</v>
      </c>
      <c r="BK1" s="89"/>
      <c r="BL1" s="89"/>
      <c r="BM1" s="89"/>
      <c r="BN1" s="89"/>
      <c r="BP1" s="89" t="s">
        <v>120</v>
      </c>
      <c r="BQ1" s="89"/>
      <c r="BR1" s="89"/>
      <c r="BS1" s="89"/>
      <c r="BT1" s="89"/>
      <c r="BV1" s="89" t="s">
        <v>120</v>
      </c>
      <c r="BW1" s="89"/>
      <c r="BX1" s="89"/>
      <c r="BY1" s="89"/>
      <c r="BZ1" s="89"/>
      <c r="CB1" s="89" t="s">
        <v>120</v>
      </c>
      <c r="CC1" s="89"/>
      <c r="CD1" s="89"/>
      <c r="CE1" s="89"/>
      <c r="CF1" s="89"/>
      <c r="CH1" s="89" t="s">
        <v>120</v>
      </c>
      <c r="CI1" s="89"/>
      <c r="CJ1" s="89"/>
      <c r="CK1" s="89"/>
      <c r="CL1" s="89"/>
      <c r="CN1" s="89" t="s">
        <v>120</v>
      </c>
      <c r="CO1" s="89"/>
      <c r="CP1" s="89"/>
      <c r="CQ1" s="89"/>
      <c r="CR1" s="89"/>
      <c r="CT1" s="89" t="s">
        <v>120</v>
      </c>
      <c r="CU1" s="89"/>
      <c r="CV1" s="89"/>
      <c r="CW1" s="89"/>
      <c r="CX1" s="89"/>
      <c r="CZ1" s="89" t="s">
        <v>120</v>
      </c>
      <c r="DA1" s="89"/>
      <c r="DB1" s="89"/>
      <c r="DC1" s="89"/>
      <c r="DD1" s="89"/>
      <c r="DF1" s="89" t="s">
        <v>120</v>
      </c>
      <c r="DG1" s="89"/>
      <c r="DH1" s="89"/>
      <c r="DI1" s="89"/>
      <c r="DJ1" s="89"/>
      <c r="DL1" s="89" t="s">
        <v>120</v>
      </c>
      <c r="DM1" s="89"/>
      <c r="DN1" s="89"/>
      <c r="DO1" s="89"/>
      <c r="DP1" s="89"/>
    </row>
    <row r="2" spans="2:122" ht="12.75" customHeight="1" x14ac:dyDescent="0.25">
      <c r="B2" s="1"/>
      <c r="C2" s="1"/>
      <c r="D2" s="1"/>
      <c r="E2" s="1"/>
      <c r="F2" s="1"/>
      <c r="H2" s="1"/>
      <c r="I2" s="1"/>
      <c r="J2" s="1"/>
      <c r="K2" s="1"/>
      <c r="L2" s="1"/>
      <c r="N2" s="1"/>
      <c r="O2" s="1"/>
      <c r="P2" s="1"/>
      <c r="Q2" s="1"/>
      <c r="R2" s="1"/>
      <c r="T2" s="1"/>
      <c r="U2" s="1"/>
      <c r="V2" s="1"/>
      <c r="W2" s="1"/>
      <c r="X2" s="1"/>
      <c r="Z2" s="1"/>
      <c r="AA2" s="1"/>
      <c r="AB2" s="1"/>
      <c r="AC2" s="1"/>
      <c r="AD2" s="1"/>
      <c r="AF2" s="1"/>
      <c r="AG2" s="1"/>
      <c r="AH2" s="1"/>
      <c r="AI2" s="1"/>
      <c r="AJ2" s="1"/>
      <c r="AL2" s="1"/>
      <c r="AM2" s="1"/>
      <c r="AN2" s="1"/>
      <c r="AO2" s="1"/>
      <c r="AP2" s="1"/>
      <c r="AR2" s="1"/>
      <c r="AS2" s="1"/>
      <c r="AT2" s="1"/>
      <c r="AU2" s="1"/>
      <c r="AV2" s="1"/>
      <c r="AX2" s="1"/>
      <c r="AY2" s="1"/>
      <c r="AZ2" s="1"/>
      <c r="BA2" s="1"/>
      <c r="BB2" s="1"/>
      <c r="BC2" s="1"/>
      <c r="BD2" s="1"/>
    </row>
    <row r="3" spans="2:122" ht="42" customHeight="1" x14ac:dyDescent="0.2">
      <c r="B3" s="80" t="s">
        <v>155</v>
      </c>
      <c r="C3" s="81"/>
      <c r="D3" s="81"/>
      <c r="E3" s="81"/>
      <c r="F3" s="82"/>
      <c r="H3" s="80" t="s">
        <v>152</v>
      </c>
      <c r="I3" s="81"/>
      <c r="J3" s="81"/>
      <c r="K3" s="81"/>
      <c r="L3" s="82"/>
      <c r="N3" s="80" t="s">
        <v>146</v>
      </c>
      <c r="O3" s="81"/>
      <c r="P3" s="81"/>
      <c r="Q3" s="81"/>
      <c r="R3" s="82"/>
      <c r="T3" s="80" t="s">
        <v>143</v>
      </c>
      <c r="U3" s="81"/>
      <c r="V3" s="81"/>
      <c r="W3" s="81"/>
      <c r="X3" s="82"/>
      <c r="Z3" s="80" t="s">
        <v>139</v>
      </c>
      <c r="AA3" s="81"/>
      <c r="AB3" s="81"/>
      <c r="AC3" s="81"/>
      <c r="AD3" s="82"/>
      <c r="AF3" s="80" t="s">
        <v>132</v>
      </c>
      <c r="AG3" s="81"/>
      <c r="AH3" s="81"/>
      <c r="AI3" s="81"/>
      <c r="AJ3" s="82"/>
      <c r="AL3" s="80" t="s">
        <v>125</v>
      </c>
      <c r="AM3" s="81"/>
      <c r="AN3" s="81"/>
      <c r="AO3" s="81"/>
      <c r="AP3" s="82"/>
      <c r="AR3" s="80" t="s">
        <v>126</v>
      </c>
      <c r="AS3" s="81"/>
      <c r="AT3" s="81"/>
      <c r="AU3" s="81"/>
      <c r="AV3" s="82"/>
      <c r="AX3" s="80" t="s">
        <v>127</v>
      </c>
      <c r="AY3" s="81"/>
      <c r="AZ3" s="81"/>
      <c r="BA3" s="81"/>
      <c r="BB3" s="82"/>
      <c r="BD3" s="80" t="s">
        <v>128</v>
      </c>
      <c r="BE3" s="81"/>
      <c r="BF3" s="81"/>
      <c r="BG3" s="81"/>
      <c r="BH3" s="82"/>
      <c r="BJ3" s="80" t="s">
        <v>129</v>
      </c>
      <c r="BK3" s="81"/>
      <c r="BL3" s="81"/>
      <c r="BM3" s="81"/>
      <c r="BN3" s="82"/>
      <c r="BP3" s="80" t="s">
        <v>130</v>
      </c>
      <c r="BQ3" s="81"/>
      <c r="BR3" s="81"/>
      <c r="BS3" s="81"/>
      <c r="BT3" s="82"/>
      <c r="BV3" s="80" t="s">
        <v>131</v>
      </c>
      <c r="BW3" s="81"/>
      <c r="BX3" s="81"/>
      <c r="BY3" s="81"/>
      <c r="BZ3" s="82"/>
      <c r="CB3" s="80" t="s">
        <v>57</v>
      </c>
      <c r="CC3" s="81"/>
      <c r="CD3" s="81"/>
      <c r="CE3" s="85"/>
      <c r="CF3" s="86"/>
      <c r="CH3" s="80" t="s">
        <v>27</v>
      </c>
      <c r="CI3" s="81"/>
      <c r="CJ3" s="81"/>
      <c r="CK3" s="85"/>
      <c r="CL3" s="86"/>
      <c r="CN3" s="80" t="s">
        <v>34</v>
      </c>
      <c r="CO3" s="81"/>
      <c r="CP3" s="81"/>
      <c r="CQ3" s="85"/>
      <c r="CR3" s="86"/>
      <c r="CT3" s="80" t="s">
        <v>35</v>
      </c>
      <c r="CU3" s="81"/>
      <c r="CV3" s="81"/>
      <c r="CW3" s="85"/>
      <c r="CX3" s="86"/>
      <c r="CZ3" s="80" t="s">
        <v>36</v>
      </c>
      <c r="DA3" s="81"/>
      <c r="DB3" s="81"/>
      <c r="DC3" s="85"/>
      <c r="DD3" s="86"/>
      <c r="DF3" s="80" t="s">
        <v>44</v>
      </c>
      <c r="DG3" s="81"/>
      <c r="DH3" s="81"/>
      <c r="DI3" s="85"/>
      <c r="DJ3" s="86"/>
      <c r="DL3" s="80" t="s">
        <v>50</v>
      </c>
      <c r="DM3" s="81"/>
      <c r="DN3" s="81"/>
      <c r="DO3" s="85"/>
      <c r="DP3" s="86"/>
    </row>
    <row r="4" spans="2:122" ht="71.25" customHeight="1" x14ac:dyDescent="0.2">
      <c r="B4" s="93"/>
      <c r="C4" s="83" t="s">
        <v>65</v>
      </c>
      <c r="D4" s="83"/>
      <c r="E4" s="84"/>
      <c r="F4" s="76" t="s">
        <v>2</v>
      </c>
      <c r="H4" s="93"/>
      <c r="I4" s="83" t="s">
        <v>65</v>
      </c>
      <c r="J4" s="83"/>
      <c r="K4" s="84"/>
      <c r="L4" s="76" t="s">
        <v>2</v>
      </c>
      <c r="N4" s="93"/>
      <c r="O4" s="83" t="s">
        <v>65</v>
      </c>
      <c r="P4" s="83"/>
      <c r="Q4" s="84"/>
      <c r="R4" s="76" t="s">
        <v>2</v>
      </c>
      <c r="T4" s="93"/>
      <c r="U4" s="83" t="s">
        <v>65</v>
      </c>
      <c r="V4" s="83"/>
      <c r="W4" s="84"/>
      <c r="X4" s="76" t="s">
        <v>2</v>
      </c>
      <c r="Z4" s="93"/>
      <c r="AA4" s="83" t="s">
        <v>65</v>
      </c>
      <c r="AB4" s="83"/>
      <c r="AC4" s="84"/>
      <c r="AD4" s="76" t="s">
        <v>2</v>
      </c>
      <c r="AF4" s="93"/>
      <c r="AG4" s="83" t="s">
        <v>65</v>
      </c>
      <c r="AH4" s="83"/>
      <c r="AI4" s="84"/>
      <c r="AJ4" s="76" t="s">
        <v>2</v>
      </c>
      <c r="AL4" s="93"/>
      <c r="AM4" s="83" t="s">
        <v>65</v>
      </c>
      <c r="AN4" s="83"/>
      <c r="AO4" s="84"/>
      <c r="AP4" s="76" t="s">
        <v>2</v>
      </c>
      <c r="AR4" s="93"/>
      <c r="AS4" s="83" t="s">
        <v>65</v>
      </c>
      <c r="AT4" s="83"/>
      <c r="AU4" s="84"/>
      <c r="AV4" s="76" t="s">
        <v>2</v>
      </c>
      <c r="AX4" s="93"/>
      <c r="AY4" s="83" t="s">
        <v>65</v>
      </c>
      <c r="AZ4" s="83"/>
      <c r="BA4" s="84"/>
      <c r="BB4" s="76" t="s">
        <v>2</v>
      </c>
      <c r="BD4" s="93"/>
      <c r="BE4" s="83" t="s">
        <v>65</v>
      </c>
      <c r="BF4" s="83"/>
      <c r="BG4" s="84"/>
      <c r="BH4" s="76" t="s">
        <v>2</v>
      </c>
      <c r="BJ4" s="93"/>
      <c r="BK4" s="83" t="s">
        <v>65</v>
      </c>
      <c r="BL4" s="83"/>
      <c r="BM4" s="84"/>
      <c r="BN4" s="76" t="s">
        <v>2</v>
      </c>
      <c r="BP4" s="93"/>
      <c r="BQ4" s="83" t="s">
        <v>65</v>
      </c>
      <c r="BR4" s="83"/>
      <c r="BS4" s="84"/>
      <c r="BT4" s="76" t="s">
        <v>2</v>
      </c>
      <c r="BV4" s="93"/>
      <c r="BW4" s="83" t="s">
        <v>65</v>
      </c>
      <c r="BX4" s="83"/>
      <c r="BY4" s="84"/>
      <c r="BZ4" s="76" t="s">
        <v>2</v>
      </c>
      <c r="CB4" s="40"/>
      <c r="CC4" s="83" t="s">
        <v>1</v>
      </c>
      <c r="CD4" s="87"/>
      <c r="CE4" s="88"/>
      <c r="CF4" s="77" t="s">
        <v>2</v>
      </c>
      <c r="CH4" s="6"/>
      <c r="CI4" s="83" t="s">
        <v>1</v>
      </c>
      <c r="CJ4" s="87"/>
      <c r="CK4" s="88"/>
      <c r="CL4" s="77" t="s">
        <v>2</v>
      </c>
      <c r="CN4" s="6"/>
      <c r="CO4" s="83" t="s">
        <v>1</v>
      </c>
      <c r="CP4" s="87"/>
      <c r="CQ4" s="88"/>
      <c r="CR4" s="77" t="s">
        <v>2</v>
      </c>
      <c r="CT4" s="6"/>
      <c r="CU4" s="83" t="s">
        <v>1</v>
      </c>
      <c r="CV4" s="87"/>
      <c r="CW4" s="88"/>
      <c r="CX4" s="77" t="s">
        <v>2</v>
      </c>
      <c r="CZ4" s="6"/>
      <c r="DA4" s="83" t="s">
        <v>1</v>
      </c>
      <c r="DB4" s="87"/>
      <c r="DC4" s="88"/>
      <c r="DD4" s="77" t="s">
        <v>2</v>
      </c>
      <c r="DF4" s="6"/>
      <c r="DG4" s="83" t="s">
        <v>1</v>
      </c>
      <c r="DH4" s="87"/>
      <c r="DI4" s="88"/>
      <c r="DJ4" s="77" t="s">
        <v>2</v>
      </c>
      <c r="DL4" s="6"/>
      <c r="DM4" s="83" t="s">
        <v>1</v>
      </c>
      <c r="DN4" s="87"/>
      <c r="DO4" s="88"/>
      <c r="DP4" s="77" t="s">
        <v>2</v>
      </c>
    </row>
    <row r="5" spans="2:122" s="71" customFormat="1" ht="30" customHeight="1" x14ac:dyDescent="0.2">
      <c r="B5" s="94"/>
      <c r="C5" s="23" t="s">
        <v>28</v>
      </c>
      <c r="D5" s="23" t="s">
        <v>29</v>
      </c>
      <c r="E5" s="45" t="s">
        <v>0</v>
      </c>
      <c r="F5" s="77"/>
      <c r="H5" s="94"/>
      <c r="I5" s="23" t="s">
        <v>28</v>
      </c>
      <c r="J5" s="23" t="s">
        <v>29</v>
      </c>
      <c r="K5" s="45" t="s">
        <v>0</v>
      </c>
      <c r="L5" s="77"/>
      <c r="N5" s="94"/>
      <c r="O5" s="23" t="s">
        <v>28</v>
      </c>
      <c r="P5" s="23" t="s">
        <v>29</v>
      </c>
      <c r="Q5" s="45" t="s">
        <v>0</v>
      </c>
      <c r="R5" s="77"/>
      <c r="T5" s="94"/>
      <c r="U5" s="23" t="s">
        <v>28</v>
      </c>
      <c r="V5" s="23" t="s">
        <v>29</v>
      </c>
      <c r="W5" s="45" t="s">
        <v>0</v>
      </c>
      <c r="X5" s="77"/>
      <c r="Z5" s="94"/>
      <c r="AA5" s="23" t="s">
        <v>28</v>
      </c>
      <c r="AB5" s="23" t="s">
        <v>29</v>
      </c>
      <c r="AC5" s="45" t="s">
        <v>0</v>
      </c>
      <c r="AD5" s="77"/>
      <c r="AF5" s="94"/>
      <c r="AG5" s="23" t="s">
        <v>28</v>
      </c>
      <c r="AH5" s="23" t="s">
        <v>29</v>
      </c>
      <c r="AI5" s="45" t="s">
        <v>0</v>
      </c>
      <c r="AJ5" s="77"/>
      <c r="AL5" s="94"/>
      <c r="AM5" s="23" t="s">
        <v>28</v>
      </c>
      <c r="AN5" s="23" t="s">
        <v>29</v>
      </c>
      <c r="AO5" s="45" t="s">
        <v>0</v>
      </c>
      <c r="AP5" s="77"/>
      <c r="AR5" s="94"/>
      <c r="AS5" s="23" t="s">
        <v>28</v>
      </c>
      <c r="AT5" s="23" t="s">
        <v>29</v>
      </c>
      <c r="AU5" s="45" t="s">
        <v>0</v>
      </c>
      <c r="AV5" s="77"/>
      <c r="AX5" s="94"/>
      <c r="AY5" s="23" t="s">
        <v>28</v>
      </c>
      <c r="AZ5" s="23" t="s">
        <v>29</v>
      </c>
      <c r="BA5" s="45" t="s">
        <v>0</v>
      </c>
      <c r="BB5" s="77"/>
      <c r="BD5" s="94"/>
      <c r="BE5" s="23" t="s">
        <v>28</v>
      </c>
      <c r="BF5" s="23" t="s">
        <v>29</v>
      </c>
      <c r="BG5" s="45" t="s">
        <v>0</v>
      </c>
      <c r="BH5" s="77"/>
      <c r="BI5" s="72"/>
      <c r="BJ5" s="94"/>
      <c r="BK5" s="23" t="s">
        <v>28</v>
      </c>
      <c r="BL5" s="23" t="s">
        <v>29</v>
      </c>
      <c r="BM5" s="45" t="s">
        <v>0</v>
      </c>
      <c r="BN5" s="77"/>
      <c r="BO5" s="72"/>
      <c r="BP5" s="94"/>
      <c r="BQ5" s="23" t="s">
        <v>28</v>
      </c>
      <c r="BR5" s="23" t="s">
        <v>29</v>
      </c>
      <c r="BS5" s="45" t="s">
        <v>0</v>
      </c>
      <c r="BT5" s="77"/>
      <c r="BU5" s="72"/>
      <c r="BV5" s="94"/>
      <c r="BW5" s="23" t="s">
        <v>28</v>
      </c>
      <c r="BX5" s="23" t="s">
        <v>29</v>
      </c>
      <c r="BY5" s="45" t="s">
        <v>0</v>
      </c>
      <c r="BZ5" s="77"/>
      <c r="CB5" s="73"/>
      <c r="CC5" s="23" t="s">
        <v>28</v>
      </c>
      <c r="CD5" s="23" t="s">
        <v>29</v>
      </c>
      <c r="CE5" s="5" t="s">
        <v>0</v>
      </c>
      <c r="CF5" s="77"/>
      <c r="CH5" s="73"/>
      <c r="CI5" s="23" t="s">
        <v>28</v>
      </c>
      <c r="CJ5" s="23" t="s">
        <v>29</v>
      </c>
      <c r="CK5" s="5" t="s">
        <v>0</v>
      </c>
      <c r="CL5" s="77"/>
      <c r="CN5" s="73"/>
      <c r="CO5" s="23" t="s">
        <v>28</v>
      </c>
      <c r="CP5" s="23" t="s">
        <v>29</v>
      </c>
      <c r="CQ5" s="5" t="s">
        <v>0</v>
      </c>
      <c r="CR5" s="77"/>
      <c r="CT5" s="73"/>
      <c r="CU5" s="23" t="s">
        <v>28</v>
      </c>
      <c r="CV5" s="23" t="s">
        <v>29</v>
      </c>
      <c r="CW5" s="5" t="s">
        <v>0</v>
      </c>
      <c r="CX5" s="77"/>
      <c r="CZ5" s="73"/>
      <c r="DA5" s="23" t="s">
        <v>28</v>
      </c>
      <c r="DB5" s="23" t="s">
        <v>29</v>
      </c>
      <c r="DC5" s="5" t="s">
        <v>0</v>
      </c>
      <c r="DD5" s="77"/>
      <c r="DF5" s="73"/>
      <c r="DG5" s="23" t="s">
        <v>28</v>
      </c>
      <c r="DH5" s="23" t="s">
        <v>29</v>
      </c>
      <c r="DI5" s="5" t="s">
        <v>0</v>
      </c>
      <c r="DJ5" s="77"/>
      <c r="DL5" s="73"/>
      <c r="DM5" s="23" t="s">
        <v>28</v>
      </c>
      <c r="DN5" s="23" t="s">
        <v>29</v>
      </c>
      <c r="DO5" s="5" t="s">
        <v>0</v>
      </c>
      <c r="DP5" s="77"/>
    </row>
    <row r="6" spans="2:122" x14ac:dyDescent="0.2">
      <c r="B6" s="7" t="s">
        <v>86</v>
      </c>
      <c r="C6" s="48">
        <f>E6-D6</f>
        <v>-168906</v>
      </c>
      <c r="D6" s="48">
        <v>45308800</v>
      </c>
      <c r="E6" s="52">
        <v>45139894</v>
      </c>
      <c r="F6" s="78">
        <f>E6/$E$18</f>
        <v>0.29699848767935988</v>
      </c>
      <c r="H6" s="7" t="s">
        <v>86</v>
      </c>
      <c r="I6" s="48">
        <v>55220925</v>
      </c>
      <c r="J6" s="48">
        <v>59858565</v>
      </c>
      <c r="K6" s="52">
        <v>115079490</v>
      </c>
      <c r="L6" s="78">
        <f>K6/$K$18</f>
        <v>0.41589830427520774</v>
      </c>
      <c r="N6" s="7" t="s">
        <v>86</v>
      </c>
      <c r="O6" s="48">
        <v>63003570</v>
      </c>
      <c r="P6" s="48">
        <v>73919284</v>
      </c>
      <c r="Q6" s="52">
        <v>136922854</v>
      </c>
      <c r="R6" s="78">
        <f>Q6/$Q$18</f>
        <v>0.56467006690322408</v>
      </c>
      <c r="T6" s="7" t="s">
        <v>86</v>
      </c>
      <c r="U6" s="48">
        <v>67265737</v>
      </c>
      <c r="V6" s="48">
        <v>96389102</v>
      </c>
      <c r="W6" s="52">
        <v>163654839</v>
      </c>
      <c r="X6" s="78">
        <f>W6/$W$18</f>
        <v>0.52316779850585204</v>
      </c>
      <c r="Z6" s="7" t="s">
        <v>86</v>
      </c>
      <c r="AA6" s="48">
        <v>67557591</v>
      </c>
      <c r="AB6" s="48">
        <v>162199561</v>
      </c>
      <c r="AC6" s="52">
        <v>229757152</v>
      </c>
      <c r="AD6" s="78">
        <f>AC6/$AC$18</f>
        <v>0.53650601367508577</v>
      </c>
      <c r="AF6" s="7" t="s">
        <v>86</v>
      </c>
      <c r="AG6" s="48">
        <v>58060014</v>
      </c>
      <c r="AH6" s="48">
        <v>150420500</v>
      </c>
      <c r="AI6" s="52">
        <v>208480514</v>
      </c>
      <c r="AJ6" s="78">
        <f>AI6/$AI$19</f>
        <v>0.41975984899184715</v>
      </c>
      <c r="AL6" s="7" t="s">
        <v>86</v>
      </c>
      <c r="AM6" s="48">
        <v>48004501</v>
      </c>
      <c r="AN6" s="48">
        <v>117400202</v>
      </c>
      <c r="AO6" s="52">
        <v>165404703</v>
      </c>
      <c r="AP6" s="78">
        <f>AO6/$AO$18</f>
        <v>0.37707948149179082</v>
      </c>
      <c r="AR6" s="7" t="s">
        <v>86</v>
      </c>
      <c r="AS6" s="48">
        <v>44667184</v>
      </c>
      <c r="AT6" s="48">
        <v>156236700</v>
      </c>
      <c r="AU6" s="52">
        <v>200903884</v>
      </c>
      <c r="AV6" s="78">
        <f>AU6/$AU$20</f>
        <v>0.3588209891053516</v>
      </c>
      <c r="AX6" s="7" t="s">
        <v>86</v>
      </c>
      <c r="AY6" s="48">
        <f t="shared" ref="AY6:AY19" si="0">BA6-AZ6</f>
        <v>40196386</v>
      </c>
      <c r="AZ6" s="48">
        <v>209454194</v>
      </c>
      <c r="BA6" s="52">
        <v>249650580</v>
      </c>
      <c r="BB6" s="78">
        <f t="shared" ref="BB6:BB19" si="1">BA6/$BA$20</f>
        <v>0.3705865328380098</v>
      </c>
      <c r="BD6" s="7" t="s">
        <v>86</v>
      </c>
      <c r="BE6" s="48">
        <f t="shared" ref="BE6:BE22" si="2">BG6-BF6</f>
        <v>32401662</v>
      </c>
      <c r="BF6" s="48">
        <v>184801820</v>
      </c>
      <c r="BG6" s="49">
        <v>217203482</v>
      </c>
      <c r="BH6" s="78">
        <f t="shared" ref="BH6:BH22" si="3">BG6/$BG$23</f>
        <v>0.29585131316914576</v>
      </c>
      <c r="BJ6" s="7" t="s">
        <v>66</v>
      </c>
      <c r="BK6" s="48">
        <f t="shared" ref="BK6:BK22" si="4">BM6-BL6</f>
        <v>66363014</v>
      </c>
      <c r="BL6" s="48">
        <v>265759861</v>
      </c>
      <c r="BM6" s="49">
        <v>332122875</v>
      </c>
      <c r="BN6" s="78">
        <f t="shared" ref="BN6:BN22" si="5">BM6/$BM$23</f>
        <v>0.38137283773307951</v>
      </c>
      <c r="BP6" s="7" t="s">
        <v>66</v>
      </c>
      <c r="BQ6" s="48">
        <f t="shared" ref="BQ6:BQ22" si="6">BS6-BR6</f>
        <v>70861997</v>
      </c>
      <c r="BR6" s="48">
        <v>490455009</v>
      </c>
      <c r="BS6" s="49">
        <v>561317006</v>
      </c>
      <c r="BT6" s="78">
        <f t="shared" ref="BT6:BT22" si="7">BS6/$BS$23</f>
        <v>0.44770562583938522</v>
      </c>
      <c r="BV6" s="7" t="s">
        <v>66</v>
      </c>
      <c r="BW6" s="48">
        <f t="shared" ref="BW6:BW20" si="8">BY6-BX6</f>
        <v>71304539</v>
      </c>
      <c r="BX6" s="48">
        <v>400022895</v>
      </c>
      <c r="BY6" s="49">
        <v>471327434</v>
      </c>
      <c r="BZ6" s="78">
        <f t="shared" ref="BZ6:BZ20" si="9">BY6/$BY$21</f>
        <v>0.39557836706810101</v>
      </c>
      <c r="CB6" s="7" t="s">
        <v>51</v>
      </c>
      <c r="CC6" s="25">
        <f>CE6-CD6</f>
        <v>65493</v>
      </c>
      <c r="CD6" s="25">
        <v>395662</v>
      </c>
      <c r="CE6" s="20">
        <v>461155</v>
      </c>
      <c r="CF6" s="78">
        <f>CE6/$CE$23</f>
        <v>0.39833446775870945</v>
      </c>
      <c r="CH6" s="7" t="s">
        <v>51</v>
      </c>
      <c r="CI6" s="25">
        <v>60915</v>
      </c>
      <c r="CJ6" s="25">
        <v>398006</v>
      </c>
      <c r="CK6" s="20">
        <v>458921</v>
      </c>
      <c r="CL6" s="78">
        <f t="shared" ref="CL6:CL23" si="10">CK6/$CK$24</f>
        <v>0.39575802000689891</v>
      </c>
      <c r="CN6" s="7" t="s">
        <v>51</v>
      </c>
      <c r="CO6" s="25">
        <v>45538</v>
      </c>
      <c r="CP6" s="25">
        <v>460278</v>
      </c>
      <c r="CQ6" s="20">
        <v>505816</v>
      </c>
      <c r="CR6" s="78">
        <f>CQ6/$CQ$25</f>
        <v>0.40351327850151175</v>
      </c>
      <c r="CT6" s="7" t="s">
        <v>51</v>
      </c>
      <c r="CU6" s="25">
        <f>CW6-CV6</f>
        <v>30324</v>
      </c>
      <c r="CV6" s="25">
        <v>421397</v>
      </c>
      <c r="CW6" s="20">
        <v>451721</v>
      </c>
      <c r="CX6" s="78">
        <f>CW6/$CW$26</f>
        <v>0.35349969558337652</v>
      </c>
      <c r="CZ6" s="7" t="s">
        <v>51</v>
      </c>
      <c r="DA6" s="25">
        <f>DC6-DB6</f>
        <v>27503</v>
      </c>
      <c r="DB6" s="25">
        <v>360828</v>
      </c>
      <c r="DC6" s="20">
        <v>388331</v>
      </c>
      <c r="DD6" s="78">
        <f>DC6/$DC$26</f>
        <v>0.25565483361707897</v>
      </c>
      <c r="DF6" s="7" t="s">
        <v>51</v>
      </c>
      <c r="DG6" s="25">
        <f>DI6-DH6</f>
        <v>25893</v>
      </c>
      <c r="DH6" s="25">
        <v>617607</v>
      </c>
      <c r="DI6" s="20">
        <v>643500</v>
      </c>
      <c r="DJ6" s="78">
        <f>DI6/$DI$25</f>
        <v>0.31738860449138168</v>
      </c>
      <c r="DL6" s="7" t="s">
        <v>51</v>
      </c>
      <c r="DM6" s="25">
        <f>DO6-DN6</f>
        <v>24354</v>
      </c>
      <c r="DN6" s="25">
        <v>563477</v>
      </c>
      <c r="DO6" s="20">
        <v>587831</v>
      </c>
      <c r="DP6" s="78">
        <f>DO6/$DO$29</f>
        <v>0.29533740192155133</v>
      </c>
      <c r="DR6" s="37"/>
    </row>
    <row r="7" spans="2:122" x14ac:dyDescent="0.2">
      <c r="B7" s="7" t="s">
        <v>91</v>
      </c>
      <c r="C7" s="48">
        <f>E7-D7</f>
        <v>38223774</v>
      </c>
      <c r="D7" s="48">
        <v>293114</v>
      </c>
      <c r="E7" s="52">
        <v>38516888</v>
      </c>
      <c r="F7" s="78">
        <f>E7/$E$18</f>
        <v>0.25342233825616173</v>
      </c>
      <c r="H7" s="7" t="s">
        <v>66</v>
      </c>
      <c r="I7" s="48">
        <v>22611250</v>
      </c>
      <c r="J7" s="48">
        <v>34726794</v>
      </c>
      <c r="K7" s="52">
        <v>57338044</v>
      </c>
      <c r="L7" s="78">
        <f t="shared" ref="L7:L17" si="11">K7/$K$18</f>
        <v>0.20722020292284274</v>
      </c>
      <c r="N7" s="7" t="s">
        <v>66</v>
      </c>
      <c r="O7" s="48">
        <v>25530806</v>
      </c>
      <c r="P7" s="48">
        <v>28807433</v>
      </c>
      <c r="Q7" s="52">
        <v>54338239</v>
      </c>
      <c r="R7" s="78">
        <f t="shared" ref="R7:R17" si="12">Q7/$Q$18</f>
        <v>0.22409098375595779</v>
      </c>
      <c r="T7" s="7" t="s">
        <v>66</v>
      </c>
      <c r="U7" s="48">
        <v>28308422</v>
      </c>
      <c r="V7" s="48">
        <v>49986708</v>
      </c>
      <c r="W7" s="52">
        <v>78295130</v>
      </c>
      <c r="X7" s="78">
        <f t="shared" ref="X7:X17" si="13">W7/$W$18</f>
        <v>0.25029196231606382</v>
      </c>
      <c r="Z7" s="7" t="s">
        <v>66</v>
      </c>
      <c r="AA7" s="48">
        <v>30151471</v>
      </c>
      <c r="AB7" s="48">
        <v>89263216</v>
      </c>
      <c r="AC7" s="52">
        <v>119414687</v>
      </c>
      <c r="AD7" s="78">
        <f t="shared" ref="AD7:AD17" si="14">AC7/$AC$18</f>
        <v>0.2788452813718203</v>
      </c>
      <c r="AF7" s="7" t="s">
        <v>66</v>
      </c>
      <c r="AG7" s="48">
        <v>32569842</v>
      </c>
      <c r="AH7" s="48">
        <v>134050267</v>
      </c>
      <c r="AI7" s="52">
        <v>166620109</v>
      </c>
      <c r="AJ7" s="78">
        <f t="shared" ref="AJ7:AJ18" si="15">AI7/$AI$19</f>
        <v>0.33547706906001351</v>
      </c>
      <c r="AL7" s="7" t="s">
        <v>66</v>
      </c>
      <c r="AM7" s="48">
        <v>35711364</v>
      </c>
      <c r="AN7" s="48">
        <v>63273716</v>
      </c>
      <c r="AO7" s="52">
        <v>98985080</v>
      </c>
      <c r="AP7" s="78">
        <f t="shared" ref="AP7:AP17" si="16">AO7/$AO$18</f>
        <v>0.22566010497188482</v>
      </c>
      <c r="AR7" s="7" t="s">
        <v>66</v>
      </c>
      <c r="AS7" s="48">
        <v>44491482</v>
      </c>
      <c r="AT7" s="48">
        <v>111102557</v>
      </c>
      <c r="AU7" s="52">
        <v>155594039</v>
      </c>
      <c r="AV7" s="78">
        <f t="shared" ref="AV7:AV19" si="17">AU7/$AU$20</f>
        <v>0.27789610564660189</v>
      </c>
      <c r="AX7" s="7" t="s">
        <v>66</v>
      </c>
      <c r="AY7" s="48">
        <f t="shared" si="0"/>
        <v>50926139</v>
      </c>
      <c r="AZ7" s="48">
        <v>144796170</v>
      </c>
      <c r="BA7" s="49">
        <v>195722309</v>
      </c>
      <c r="BB7" s="78">
        <f t="shared" si="1"/>
        <v>0.2905342815200333</v>
      </c>
      <c r="BD7" s="7" t="s">
        <v>66</v>
      </c>
      <c r="BE7" s="48">
        <f t="shared" si="2"/>
        <v>57650639</v>
      </c>
      <c r="BF7" s="48">
        <v>153269293</v>
      </c>
      <c r="BG7" s="49">
        <v>210919932</v>
      </c>
      <c r="BH7" s="78">
        <f t="shared" si="3"/>
        <v>0.28729253454485099</v>
      </c>
      <c r="BJ7" s="7" t="s">
        <v>86</v>
      </c>
      <c r="BK7" s="48">
        <f t="shared" si="4"/>
        <v>28494632</v>
      </c>
      <c r="BL7" s="48">
        <v>144981610</v>
      </c>
      <c r="BM7" s="49">
        <v>173476242</v>
      </c>
      <c r="BN7" s="78">
        <f t="shared" si="5"/>
        <v>0.19920075270578827</v>
      </c>
      <c r="BP7" s="7" t="s">
        <v>86</v>
      </c>
      <c r="BQ7" s="48">
        <f t="shared" si="6"/>
        <v>25908649</v>
      </c>
      <c r="BR7" s="48">
        <v>146191147</v>
      </c>
      <c r="BS7" s="49">
        <v>172099796</v>
      </c>
      <c r="BT7" s="78">
        <f t="shared" si="7"/>
        <v>0.1372665464459677</v>
      </c>
      <c r="BV7" s="7" t="s">
        <v>68</v>
      </c>
      <c r="BW7" s="48">
        <f t="shared" si="8"/>
        <v>13938331</v>
      </c>
      <c r="BX7" s="48">
        <v>160466366</v>
      </c>
      <c r="BY7" s="49">
        <v>174404697</v>
      </c>
      <c r="BZ7" s="78">
        <f t="shared" si="9"/>
        <v>0.14637536513155086</v>
      </c>
      <c r="CB7" s="7" t="s">
        <v>5</v>
      </c>
      <c r="CC7" s="25">
        <f t="shared" ref="CC7:CC22" si="18">CE7-CD7</f>
        <v>8328</v>
      </c>
      <c r="CD7" s="25">
        <v>135120</v>
      </c>
      <c r="CE7" s="20">
        <v>143448</v>
      </c>
      <c r="CF7" s="78">
        <f t="shared" ref="CF7:CF22" si="19">CE7/$CE$23</f>
        <v>0.12390689189329261</v>
      </c>
      <c r="CH7" s="7" t="s">
        <v>6</v>
      </c>
      <c r="CI7" s="25">
        <v>6791</v>
      </c>
      <c r="CJ7" s="25">
        <v>145650</v>
      </c>
      <c r="CK7" s="20">
        <v>152441</v>
      </c>
      <c r="CL7" s="78">
        <f t="shared" si="10"/>
        <v>0.13145998620213867</v>
      </c>
      <c r="CN7" s="7" t="s">
        <v>6</v>
      </c>
      <c r="CO7" s="25">
        <v>6869</v>
      </c>
      <c r="CP7" s="25">
        <v>144183</v>
      </c>
      <c r="CQ7" s="20">
        <v>151052</v>
      </c>
      <c r="CR7" s="78">
        <f t="shared" ref="CR7:CR24" si="20">CQ7/$CQ$25</f>
        <v>0.12050130431660989</v>
      </c>
      <c r="CT7" s="7" t="s">
        <v>6</v>
      </c>
      <c r="CU7" s="25">
        <f t="shared" ref="CU7:CU24" si="21">CW7-CV7</f>
        <v>6968</v>
      </c>
      <c r="CV7" s="25">
        <v>151286</v>
      </c>
      <c r="CW7" s="20">
        <v>158254</v>
      </c>
      <c r="CX7" s="78">
        <f t="shared" ref="CX7:CX25" si="22">CW7/$CW$26</f>
        <v>0.12384356898362411</v>
      </c>
      <c r="CZ7" s="7" t="s">
        <v>6</v>
      </c>
      <c r="DA7" s="25">
        <f t="shared" ref="DA7:DA25" si="23">DC7-DB7</f>
        <v>6000</v>
      </c>
      <c r="DB7" s="25">
        <v>260099</v>
      </c>
      <c r="DC7" s="20">
        <v>266099</v>
      </c>
      <c r="DD7" s="78">
        <f t="shared" ref="DD7:DD25" si="24">DC7/$DC$26</f>
        <v>0.17518430300612389</v>
      </c>
      <c r="DF7" s="7" t="s">
        <v>6</v>
      </c>
      <c r="DG7" s="25">
        <f t="shared" ref="DG7:DG24" si="25">DI7-DH7</f>
        <v>6421</v>
      </c>
      <c r="DH7" s="25">
        <v>395634</v>
      </c>
      <c r="DI7" s="20">
        <v>402055</v>
      </c>
      <c r="DJ7" s="78">
        <f t="shared" ref="DJ7:DJ24" si="26">DI7/$DI$25</f>
        <v>0.19830252584115379</v>
      </c>
      <c r="DL7" s="7" t="s">
        <v>6</v>
      </c>
      <c r="DM7" s="25">
        <f t="shared" ref="DM7:DM28" si="27">DO7-DN7</f>
        <v>4356</v>
      </c>
      <c r="DN7" s="25">
        <v>341155</v>
      </c>
      <c r="DO7" s="20">
        <v>345511</v>
      </c>
      <c r="DP7" s="78">
        <f t="shared" ref="DP7:DP28" si="28">DO7/$DO$29</f>
        <v>0.17359125509766773</v>
      </c>
      <c r="DR7" s="37"/>
    </row>
    <row r="8" spans="2:122" x14ac:dyDescent="0.2">
      <c r="B8" s="7" t="s">
        <v>85</v>
      </c>
      <c r="C8" s="48">
        <f>E8-D8</f>
        <v>22752233</v>
      </c>
      <c r="D8" s="48">
        <v>4267511</v>
      </c>
      <c r="E8" s="52">
        <v>27019744</v>
      </c>
      <c r="F8" s="78">
        <f>E8/$E$18</f>
        <v>0.177776737922412</v>
      </c>
      <c r="H8" s="7" t="s">
        <v>91</v>
      </c>
      <c r="I8" s="48">
        <v>39057593</v>
      </c>
      <c r="J8" s="48">
        <v>218695</v>
      </c>
      <c r="K8" s="52">
        <v>39276288</v>
      </c>
      <c r="L8" s="78">
        <f t="shared" si="11"/>
        <v>0.14194485548575764</v>
      </c>
      <c r="N8" s="7" t="s">
        <v>90</v>
      </c>
      <c r="O8" s="48">
        <v>18203458</v>
      </c>
      <c r="P8" s="48">
        <v>0</v>
      </c>
      <c r="Q8" s="52">
        <v>18203458</v>
      </c>
      <c r="R8" s="78">
        <f t="shared" si="12"/>
        <v>7.5071089642420319E-2</v>
      </c>
      <c r="T8" s="7" t="s">
        <v>85</v>
      </c>
      <c r="U8" s="48">
        <v>9754511</v>
      </c>
      <c r="V8" s="48">
        <v>15350337</v>
      </c>
      <c r="W8" s="52">
        <v>25104848</v>
      </c>
      <c r="X8" s="78">
        <f t="shared" si="13"/>
        <v>8.0254565891473839E-2</v>
      </c>
      <c r="Z8" s="7" t="s">
        <v>88</v>
      </c>
      <c r="AA8" s="48">
        <v>20226023</v>
      </c>
      <c r="AB8" s="48">
        <v>0</v>
      </c>
      <c r="AC8" s="52">
        <v>20226023</v>
      </c>
      <c r="AD8" s="78">
        <f t="shared" si="14"/>
        <v>4.7229794057643083E-2</v>
      </c>
      <c r="AF8" s="7" t="s">
        <v>85</v>
      </c>
      <c r="AG8" s="48">
        <v>11231636</v>
      </c>
      <c r="AH8" s="48">
        <v>24912562</v>
      </c>
      <c r="AI8" s="52">
        <v>36144198</v>
      </c>
      <c r="AJ8" s="78">
        <f t="shared" si="15"/>
        <v>7.2773626672905378E-2</v>
      </c>
      <c r="AL8" s="7" t="s">
        <v>71</v>
      </c>
      <c r="AM8" s="48">
        <v>2027117</v>
      </c>
      <c r="AN8" s="48">
        <v>62014383</v>
      </c>
      <c r="AO8" s="52">
        <v>64041500</v>
      </c>
      <c r="AP8" s="78">
        <f t="shared" si="16"/>
        <v>0.14599787778680345</v>
      </c>
      <c r="AR8" s="7" t="s">
        <v>71</v>
      </c>
      <c r="AS8" s="48">
        <v>2356429</v>
      </c>
      <c r="AT8" s="48">
        <v>53511788</v>
      </c>
      <c r="AU8" s="52">
        <v>55868217</v>
      </c>
      <c r="AV8" s="78">
        <f t="shared" si="17"/>
        <v>9.9782485457037856E-2</v>
      </c>
      <c r="AX8" s="7" t="s">
        <v>87</v>
      </c>
      <c r="AY8" s="48">
        <f t="shared" si="0"/>
        <v>5716716</v>
      </c>
      <c r="AZ8" s="48">
        <v>44491987</v>
      </c>
      <c r="BA8" s="49">
        <v>50208703</v>
      </c>
      <c r="BB8" s="78">
        <f t="shared" si="1"/>
        <v>7.4530846926385591E-2</v>
      </c>
      <c r="BD8" s="7" t="s">
        <v>85</v>
      </c>
      <c r="BE8" s="48">
        <f t="shared" si="2"/>
        <v>14377356</v>
      </c>
      <c r="BF8" s="48">
        <v>43666500</v>
      </c>
      <c r="BG8" s="49">
        <v>58043856</v>
      </c>
      <c r="BH8" s="78">
        <f t="shared" si="3"/>
        <v>7.9061122137078818E-2</v>
      </c>
      <c r="BJ8" s="7" t="s">
        <v>85</v>
      </c>
      <c r="BK8" s="48">
        <f t="shared" si="4"/>
        <v>12905105</v>
      </c>
      <c r="BL8" s="48">
        <v>71573694</v>
      </c>
      <c r="BM8" s="49">
        <v>84478799</v>
      </c>
      <c r="BN8" s="78">
        <f t="shared" si="5"/>
        <v>9.7006023156075705E-2</v>
      </c>
      <c r="BP8" s="7" t="s">
        <v>85</v>
      </c>
      <c r="BQ8" s="48">
        <f t="shared" si="6"/>
        <v>16484714</v>
      </c>
      <c r="BR8" s="48">
        <v>139784446</v>
      </c>
      <c r="BS8" s="49">
        <v>156269160</v>
      </c>
      <c r="BT8" s="78">
        <f t="shared" si="7"/>
        <v>0.12464005424627207</v>
      </c>
      <c r="BV8" s="7" t="s">
        <v>70</v>
      </c>
      <c r="BW8" s="48">
        <f t="shared" si="8"/>
        <v>21634914</v>
      </c>
      <c r="BX8" s="48">
        <v>105704906</v>
      </c>
      <c r="BY8" s="49">
        <v>127339820</v>
      </c>
      <c r="BZ8" s="78">
        <f t="shared" si="9"/>
        <v>0.10687448772257528</v>
      </c>
      <c r="CB8" s="7" t="s">
        <v>59</v>
      </c>
      <c r="CC8" s="25">
        <f t="shared" si="18"/>
        <v>18020</v>
      </c>
      <c r="CD8" s="25">
        <v>107202</v>
      </c>
      <c r="CE8" s="20">
        <v>125222</v>
      </c>
      <c r="CF8" s="78">
        <f t="shared" si="19"/>
        <v>0.10816371658483832</v>
      </c>
      <c r="CH8" s="4" t="s">
        <v>5</v>
      </c>
      <c r="CI8" s="26">
        <v>19899</v>
      </c>
      <c r="CJ8" s="26">
        <v>130816</v>
      </c>
      <c r="CK8" s="20">
        <v>150715</v>
      </c>
      <c r="CL8" s="78">
        <f t="shared" si="10"/>
        <v>0.1299715419110038</v>
      </c>
      <c r="CN8" s="4" t="s">
        <v>31</v>
      </c>
      <c r="CO8" s="26">
        <v>17175</v>
      </c>
      <c r="CP8" s="26">
        <v>111771</v>
      </c>
      <c r="CQ8" s="20">
        <v>128946</v>
      </c>
      <c r="CR8" s="78">
        <f t="shared" si="20"/>
        <v>0.102866305553118</v>
      </c>
      <c r="CT8" s="4" t="s">
        <v>4</v>
      </c>
      <c r="CU8" s="25">
        <f t="shared" si="21"/>
        <v>15671</v>
      </c>
      <c r="CV8" s="26">
        <v>122017</v>
      </c>
      <c r="CW8" s="20">
        <v>137688</v>
      </c>
      <c r="CX8" s="78">
        <f t="shared" si="22"/>
        <v>0.10774939860109214</v>
      </c>
      <c r="CZ8" s="4" t="s">
        <v>31</v>
      </c>
      <c r="DA8" s="25">
        <f t="shared" si="23"/>
        <v>17923</v>
      </c>
      <c r="DB8" s="26">
        <v>170737</v>
      </c>
      <c r="DC8" s="20">
        <v>188660</v>
      </c>
      <c r="DD8" s="78">
        <f t="shared" si="24"/>
        <v>0.1242029117175763</v>
      </c>
      <c r="DF8" s="4" t="s">
        <v>4</v>
      </c>
      <c r="DG8" s="25">
        <f t="shared" si="25"/>
        <v>13263</v>
      </c>
      <c r="DH8" s="26">
        <v>282595</v>
      </c>
      <c r="DI8" s="20">
        <v>295858</v>
      </c>
      <c r="DJ8" s="78">
        <f t="shared" si="26"/>
        <v>0.14592378826357608</v>
      </c>
      <c r="DL8" s="4" t="s">
        <v>4</v>
      </c>
      <c r="DM8" s="25">
        <f t="shared" si="27"/>
        <v>14126</v>
      </c>
      <c r="DN8" s="26">
        <v>214921</v>
      </c>
      <c r="DO8" s="20">
        <v>229047</v>
      </c>
      <c r="DP8" s="78">
        <f t="shared" si="28"/>
        <v>0.11507754082027924</v>
      </c>
      <c r="DR8" s="37"/>
    </row>
    <row r="9" spans="2:122" x14ac:dyDescent="0.2">
      <c r="B9" s="7" t="s">
        <v>66</v>
      </c>
      <c r="C9" s="48">
        <f>E9-D9</f>
        <v>-11897684</v>
      </c>
      <c r="D9" s="48">
        <v>31367377</v>
      </c>
      <c r="E9" s="52">
        <v>19469693</v>
      </c>
      <c r="F9" s="78">
        <f>E9/$E$18</f>
        <v>0.12810108452140848</v>
      </c>
      <c r="H9" s="7" t="s">
        <v>85</v>
      </c>
      <c r="I9" s="48">
        <v>25179182</v>
      </c>
      <c r="J9" s="48">
        <v>5361762</v>
      </c>
      <c r="K9" s="52">
        <v>30540944</v>
      </c>
      <c r="L9" s="78">
        <f t="shared" si="11"/>
        <v>0.11037524428170546</v>
      </c>
      <c r="N9" s="7" t="s">
        <v>85</v>
      </c>
      <c r="O9" s="48">
        <v>8712464</v>
      </c>
      <c r="P9" s="48">
        <v>9039007</v>
      </c>
      <c r="Q9" s="52">
        <v>17751471</v>
      </c>
      <c r="R9" s="78">
        <f t="shared" si="12"/>
        <v>7.3207094538072087E-2</v>
      </c>
      <c r="T9" s="7" t="s">
        <v>88</v>
      </c>
      <c r="U9" s="48">
        <v>19202396</v>
      </c>
      <c r="V9" s="48">
        <v>0</v>
      </c>
      <c r="W9" s="52">
        <v>19202396</v>
      </c>
      <c r="X9" s="78">
        <f t="shared" si="13"/>
        <v>6.1385751272271138E-2</v>
      </c>
      <c r="Z9" s="7" t="s">
        <v>85</v>
      </c>
      <c r="AA9" s="48">
        <v>10988181</v>
      </c>
      <c r="AB9" s="48">
        <v>8884468</v>
      </c>
      <c r="AC9" s="52">
        <v>19872649</v>
      </c>
      <c r="AD9" s="78">
        <f t="shared" si="14"/>
        <v>4.6404630294834867E-2</v>
      </c>
      <c r="AF9" s="7" t="s">
        <v>71</v>
      </c>
      <c r="AG9" s="48">
        <v>1561456</v>
      </c>
      <c r="AH9" s="48">
        <v>26196459</v>
      </c>
      <c r="AI9" s="52">
        <v>27757915</v>
      </c>
      <c r="AJ9" s="78">
        <f t="shared" si="15"/>
        <v>5.5888476026726072E-2</v>
      </c>
      <c r="AL9" s="7" t="s">
        <v>85</v>
      </c>
      <c r="AM9" s="48">
        <v>12630797</v>
      </c>
      <c r="AN9" s="48">
        <v>22896173</v>
      </c>
      <c r="AO9" s="52">
        <v>35526970</v>
      </c>
      <c r="AP9" s="78">
        <f t="shared" si="16"/>
        <v>8.0992203870856122E-2</v>
      </c>
      <c r="AR9" s="7" t="s">
        <v>87</v>
      </c>
      <c r="AS9" s="48">
        <v>5088354</v>
      </c>
      <c r="AT9" s="48">
        <v>42535781</v>
      </c>
      <c r="AU9" s="52">
        <v>47624135</v>
      </c>
      <c r="AV9" s="78">
        <f t="shared" si="17"/>
        <v>8.505828202896662E-2</v>
      </c>
      <c r="AX9" s="7" t="s">
        <v>88</v>
      </c>
      <c r="AY9" s="48">
        <f t="shared" si="0"/>
        <v>30616342</v>
      </c>
      <c r="AZ9" s="48">
        <v>17720075</v>
      </c>
      <c r="BA9" s="49">
        <v>48336417</v>
      </c>
      <c r="BB9" s="78">
        <f t="shared" si="1"/>
        <v>7.1751586500789361E-2</v>
      </c>
      <c r="BD9" s="7" t="s">
        <v>88</v>
      </c>
      <c r="BE9" s="48">
        <f t="shared" si="2"/>
        <v>32477516</v>
      </c>
      <c r="BF9" s="48">
        <v>25164110</v>
      </c>
      <c r="BG9" s="49">
        <v>57641626</v>
      </c>
      <c r="BH9" s="78">
        <f t="shared" si="3"/>
        <v>7.8513247523834692E-2</v>
      </c>
      <c r="BJ9" s="7" t="s">
        <v>88</v>
      </c>
      <c r="BK9" s="48">
        <f t="shared" si="4"/>
        <v>35125984</v>
      </c>
      <c r="BL9" s="48">
        <v>23363873</v>
      </c>
      <c r="BM9" s="49">
        <v>58489857</v>
      </c>
      <c r="BN9" s="78">
        <f t="shared" si="5"/>
        <v>6.7163223077278317E-2</v>
      </c>
      <c r="BP9" s="7" t="s">
        <v>87</v>
      </c>
      <c r="BQ9" s="48">
        <f t="shared" si="6"/>
        <v>6573473</v>
      </c>
      <c r="BR9" s="48">
        <v>84172756</v>
      </c>
      <c r="BS9" s="49">
        <v>90746229</v>
      </c>
      <c r="BT9" s="78">
        <f t="shared" si="7"/>
        <v>7.2379059983458199E-2</v>
      </c>
      <c r="BV9" s="7" t="s">
        <v>69</v>
      </c>
      <c r="BW9" s="48">
        <f t="shared" si="8"/>
        <v>5586640</v>
      </c>
      <c r="BX9" s="48">
        <v>101725340</v>
      </c>
      <c r="BY9" s="49">
        <v>107311980</v>
      </c>
      <c r="BZ9" s="78">
        <f t="shared" si="9"/>
        <v>9.0065408361620455E-2</v>
      </c>
      <c r="CB9" s="7" t="s">
        <v>6</v>
      </c>
      <c r="CC9" s="25">
        <f t="shared" si="18"/>
        <v>6458</v>
      </c>
      <c r="CD9" s="25">
        <v>118087</v>
      </c>
      <c r="CE9" s="20">
        <v>124545</v>
      </c>
      <c r="CF9" s="78">
        <f t="shared" si="19"/>
        <v>0.10757894045821571</v>
      </c>
      <c r="CH9" s="4" t="s">
        <v>7</v>
      </c>
      <c r="CI9" s="26">
        <v>18230</v>
      </c>
      <c r="CJ9" s="26">
        <v>105050</v>
      </c>
      <c r="CK9" s="20">
        <v>123280</v>
      </c>
      <c r="CL9" s="78">
        <f t="shared" si="10"/>
        <v>0.10631252155915832</v>
      </c>
      <c r="CN9" s="4" t="s">
        <v>4</v>
      </c>
      <c r="CO9" s="26">
        <v>14532</v>
      </c>
      <c r="CP9" s="26">
        <v>109966</v>
      </c>
      <c r="CQ9" s="20">
        <v>124498</v>
      </c>
      <c r="CR9" s="78">
        <f t="shared" si="20"/>
        <v>9.9317926176477625E-2</v>
      </c>
      <c r="CT9" s="4" t="s">
        <v>31</v>
      </c>
      <c r="CU9" s="25">
        <f t="shared" si="21"/>
        <v>18771</v>
      </c>
      <c r="CV9" s="26">
        <v>116054</v>
      </c>
      <c r="CW9" s="20">
        <v>134825</v>
      </c>
      <c r="CX9" s="78">
        <f t="shared" si="22"/>
        <v>0.10550892355464708</v>
      </c>
      <c r="CZ9" s="4" t="s">
        <v>4</v>
      </c>
      <c r="DA9" s="25">
        <f t="shared" si="23"/>
        <v>15959</v>
      </c>
      <c r="DB9" s="26">
        <v>170075</v>
      </c>
      <c r="DC9" s="20">
        <v>186034</v>
      </c>
      <c r="DD9" s="78">
        <f t="shared" si="24"/>
        <v>0.12247410409449586</v>
      </c>
      <c r="DF9" s="4" t="s">
        <v>31</v>
      </c>
      <c r="DG9" s="25">
        <f t="shared" si="25"/>
        <v>16261</v>
      </c>
      <c r="DH9" s="26">
        <v>146149</v>
      </c>
      <c r="DI9" s="20">
        <v>162410</v>
      </c>
      <c r="DJ9" s="78">
        <f t="shared" si="26"/>
        <v>8.0104247483209476E-2</v>
      </c>
      <c r="DL9" s="4" t="s">
        <v>31</v>
      </c>
      <c r="DM9" s="25">
        <f t="shared" si="27"/>
        <v>14111</v>
      </c>
      <c r="DN9" s="26">
        <v>149502</v>
      </c>
      <c r="DO9" s="20">
        <v>163613</v>
      </c>
      <c r="DP9" s="78">
        <f t="shared" si="28"/>
        <v>8.2202262794222783E-2</v>
      </c>
      <c r="DR9" s="37"/>
    </row>
    <row r="10" spans="2:122" x14ac:dyDescent="0.2">
      <c r="B10" s="7" t="s">
        <v>88</v>
      </c>
      <c r="C10" s="48">
        <f t="shared" ref="C10:C17" si="29">E10-D10</f>
        <v>15730841</v>
      </c>
      <c r="D10" s="48">
        <v>0</v>
      </c>
      <c r="E10" s="52">
        <v>15730841</v>
      </c>
      <c r="F10" s="78">
        <f t="shared" ref="F10:F17" si="30">E10/$E$18</f>
        <v>0.10350126180899914</v>
      </c>
      <c r="H10" s="7" t="s">
        <v>88</v>
      </c>
      <c r="I10" s="48">
        <v>17042276</v>
      </c>
      <c r="J10" s="48">
        <v>0</v>
      </c>
      <c r="K10" s="52">
        <v>17042276</v>
      </c>
      <c r="L10" s="78">
        <f t="shared" si="11"/>
        <v>6.1590937615295917E-2</v>
      </c>
      <c r="N10" s="7" t="s">
        <v>87</v>
      </c>
      <c r="O10" s="48">
        <v>1287054</v>
      </c>
      <c r="P10" s="48">
        <v>3212289</v>
      </c>
      <c r="Q10" s="52">
        <v>4499343</v>
      </c>
      <c r="R10" s="78">
        <f t="shared" si="12"/>
        <v>1.8555297662949333E-2</v>
      </c>
      <c r="T10" s="7" t="s">
        <v>87</v>
      </c>
      <c r="U10" s="48">
        <v>608690</v>
      </c>
      <c r="V10" s="48">
        <v>11298429</v>
      </c>
      <c r="W10" s="52">
        <v>11907119</v>
      </c>
      <c r="X10" s="78">
        <f t="shared" si="13"/>
        <v>3.8064387657838837E-2</v>
      </c>
      <c r="Z10" s="7" t="s">
        <v>87</v>
      </c>
      <c r="AA10" s="48">
        <v>4132199</v>
      </c>
      <c r="AB10" s="48">
        <v>11461047</v>
      </c>
      <c r="AC10" s="52">
        <v>15593246</v>
      </c>
      <c r="AD10" s="78">
        <f t="shared" si="14"/>
        <v>3.6411794709724533E-2</v>
      </c>
      <c r="AF10" s="7" t="s">
        <v>88</v>
      </c>
      <c r="AG10" s="48">
        <v>21479334</v>
      </c>
      <c r="AH10" s="48">
        <v>3198810</v>
      </c>
      <c r="AI10" s="52">
        <v>24678144</v>
      </c>
      <c r="AJ10" s="78">
        <f t="shared" si="15"/>
        <v>4.9687588542874847E-2</v>
      </c>
      <c r="AL10" s="7" t="s">
        <v>88</v>
      </c>
      <c r="AM10" s="48">
        <v>26312984</v>
      </c>
      <c r="AN10" s="48">
        <v>2609805</v>
      </c>
      <c r="AO10" s="52">
        <v>28922789</v>
      </c>
      <c r="AP10" s="78">
        <f t="shared" si="16"/>
        <v>6.5936397705792377E-2</v>
      </c>
      <c r="AR10" s="7" t="s">
        <v>88</v>
      </c>
      <c r="AS10" s="48">
        <v>27985006</v>
      </c>
      <c r="AT10" s="48">
        <v>9005249</v>
      </c>
      <c r="AU10" s="52">
        <v>36990255</v>
      </c>
      <c r="AV10" s="78">
        <f t="shared" si="17"/>
        <v>6.6065820242475648E-2</v>
      </c>
      <c r="AX10" s="7" t="s">
        <v>85</v>
      </c>
      <c r="AY10" s="48">
        <f t="shared" si="0"/>
        <v>15461008</v>
      </c>
      <c r="AZ10" s="48">
        <v>28775281</v>
      </c>
      <c r="BA10" s="49">
        <v>44236289</v>
      </c>
      <c r="BB10" s="78">
        <f t="shared" si="1"/>
        <v>6.5665270900352776E-2</v>
      </c>
      <c r="BD10" s="7" t="s">
        <v>87</v>
      </c>
      <c r="BE10" s="48">
        <f t="shared" si="2"/>
        <v>7254119</v>
      </c>
      <c r="BF10" s="48">
        <v>47110510</v>
      </c>
      <c r="BG10" s="49">
        <v>54364629</v>
      </c>
      <c r="BH10" s="78">
        <f t="shared" si="3"/>
        <v>7.4049673290244131E-2</v>
      </c>
      <c r="BJ10" s="7" t="s">
        <v>71</v>
      </c>
      <c r="BK10" s="48">
        <f t="shared" si="4"/>
        <v>3570250</v>
      </c>
      <c r="BL10" s="48">
        <v>52266282</v>
      </c>
      <c r="BM10" s="49">
        <v>55836532</v>
      </c>
      <c r="BN10" s="78">
        <f t="shared" si="5"/>
        <v>6.4116440814303746E-2</v>
      </c>
      <c r="BP10" s="7" t="s">
        <v>88</v>
      </c>
      <c r="BQ10" s="48">
        <f t="shared" si="6"/>
        <v>47755343</v>
      </c>
      <c r="BR10" s="48">
        <v>26898040</v>
      </c>
      <c r="BS10" s="49">
        <v>74653383</v>
      </c>
      <c r="BT10" s="78">
        <f t="shared" si="7"/>
        <v>5.9543429469946119E-2</v>
      </c>
      <c r="BV10" s="7" t="s">
        <v>67</v>
      </c>
      <c r="BW10" s="48">
        <f t="shared" si="8"/>
        <v>12995849</v>
      </c>
      <c r="BX10" s="48">
        <v>68747327</v>
      </c>
      <c r="BY10" s="49">
        <v>81743176</v>
      </c>
      <c r="BZ10" s="78">
        <f t="shared" si="9"/>
        <v>6.8605877248894415E-2</v>
      </c>
      <c r="CB10" s="7" t="s">
        <v>60</v>
      </c>
      <c r="CC10" s="25">
        <f t="shared" si="18"/>
        <v>12827</v>
      </c>
      <c r="CD10" s="25">
        <v>72589</v>
      </c>
      <c r="CE10" s="20">
        <v>85416</v>
      </c>
      <c r="CF10" s="78">
        <f t="shared" si="19"/>
        <v>7.3780262380496633E-2</v>
      </c>
      <c r="CH10" s="4" t="s">
        <v>4</v>
      </c>
      <c r="CI10" s="26">
        <v>15995</v>
      </c>
      <c r="CJ10" s="26">
        <v>87616</v>
      </c>
      <c r="CK10" s="20">
        <v>103611</v>
      </c>
      <c r="CL10" s="78">
        <f t="shared" si="10"/>
        <v>8.9350638151086584E-2</v>
      </c>
      <c r="CN10" s="4" t="s">
        <v>5</v>
      </c>
      <c r="CO10" s="26">
        <v>7522</v>
      </c>
      <c r="CP10" s="26">
        <v>86763</v>
      </c>
      <c r="CQ10" s="20">
        <v>94285</v>
      </c>
      <c r="CR10" s="78">
        <f t="shared" si="20"/>
        <v>7.5215591170534404E-2</v>
      </c>
      <c r="CT10" s="4" t="s">
        <v>5</v>
      </c>
      <c r="CU10" s="25">
        <f t="shared" si="21"/>
        <v>7700</v>
      </c>
      <c r="CV10" s="26">
        <v>102871</v>
      </c>
      <c r="CW10" s="20">
        <v>110571</v>
      </c>
      <c r="CX10" s="78">
        <f t="shared" si="22"/>
        <v>8.6528664464015456E-2</v>
      </c>
      <c r="CZ10" s="4" t="s">
        <v>8</v>
      </c>
      <c r="DA10" s="25">
        <f t="shared" si="23"/>
        <v>57131</v>
      </c>
      <c r="DB10" s="26">
        <v>55237</v>
      </c>
      <c r="DC10" s="20">
        <v>112368</v>
      </c>
      <c r="DD10" s="78">
        <f t="shared" si="24"/>
        <v>7.3976639371783171E-2</v>
      </c>
      <c r="DF10" s="4" t="s">
        <v>5</v>
      </c>
      <c r="DG10" s="25">
        <f t="shared" si="25"/>
        <v>7526</v>
      </c>
      <c r="DH10" s="26">
        <v>134104</v>
      </c>
      <c r="DI10" s="20">
        <v>141630</v>
      </c>
      <c r="DJ10" s="78">
        <f t="shared" si="26"/>
        <v>6.9855086331180094E-2</v>
      </c>
      <c r="DL10" s="4" t="s">
        <v>39</v>
      </c>
      <c r="DM10" s="25">
        <f t="shared" si="27"/>
        <v>435</v>
      </c>
      <c r="DN10" s="26">
        <v>126726</v>
      </c>
      <c r="DO10" s="20">
        <v>127161</v>
      </c>
      <c r="DP10" s="78">
        <f t="shared" si="28"/>
        <v>6.3888089205479781E-2</v>
      </c>
      <c r="DR10" s="37"/>
    </row>
    <row r="11" spans="2:122" x14ac:dyDescent="0.2">
      <c r="B11" s="7" t="s">
        <v>87</v>
      </c>
      <c r="C11" s="48">
        <f t="shared" si="29"/>
        <v>-2281219</v>
      </c>
      <c r="D11" s="48">
        <v>5534730</v>
      </c>
      <c r="E11" s="52">
        <v>3253511</v>
      </c>
      <c r="F11" s="78">
        <f t="shared" si="30"/>
        <v>2.1406515634444376E-2</v>
      </c>
      <c r="H11" s="7" t="s">
        <v>87</v>
      </c>
      <c r="I11" s="48">
        <v>3350911</v>
      </c>
      <c r="J11" s="48">
        <v>8077629</v>
      </c>
      <c r="K11" s="52">
        <v>11428540</v>
      </c>
      <c r="L11" s="78">
        <f t="shared" si="11"/>
        <v>4.1302845592567215E-2</v>
      </c>
      <c r="N11" s="7" t="s">
        <v>91</v>
      </c>
      <c r="O11" s="48">
        <v>3101192</v>
      </c>
      <c r="P11" s="48">
        <v>269657</v>
      </c>
      <c r="Q11" s="52">
        <v>3370849</v>
      </c>
      <c r="R11" s="78">
        <f t="shared" si="12"/>
        <v>1.3901386618414089E-2</v>
      </c>
      <c r="T11" s="7" t="s">
        <v>67</v>
      </c>
      <c r="U11" s="48">
        <v>3057010</v>
      </c>
      <c r="V11" s="48">
        <v>3690294</v>
      </c>
      <c r="W11" s="52">
        <v>6747304</v>
      </c>
      <c r="X11" s="78">
        <f t="shared" si="13"/>
        <v>2.1569616890642195E-2</v>
      </c>
      <c r="Z11" s="7" t="s">
        <v>71</v>
      </c>
      <c r="AA11" s="48">
        <v>1373253</v>
      </c>
      <c r="AB11" s="48">
        <v>9116192</v>
      </c>
      <c r="AC11" s="52">
        <v>10489445</v>
      </c>
      <c r="AD11" s="78">
        <f t="shared" si="14"/>
        <v>2.4493907038915852E-2</v>
      </c>
      <c r="AF11" s="7" t="s">
        <v>87</v>
      </c>
      <c r="AG11" s="48">
        <v>6142069</v>
      </c>
      <c r="AH11" s="48">
        <v>12061684</v>
      </c>
      <c r="AI11" s="52">
        <v>18203753</v>
      </c>
      <c r="AJ11" s="78">
        <f t="shared" si="15"/>
        <v>3.6651888772515615E-2</v>
      </c>
      <c r="AL11" s="7" t="s">
        <v>87</v>
      </c>
      <c r="AM11" s="48">
        <v>6888866</v>
      </c>
      <c r="AN11" s="48">
        <v>20833483</v>
      </c>
      <c r="AO11" s="52">
        <v>27722349</v>
      </c>
      <c r="AP11" s="78">
        <f t="shared" si="16"/>
        <v>6.3199708333894627E-2</v>
      </c>
      <c r="AR11" s="7" t="s">
        <v>85</v>
      </c>
      <c r="AS11" s="48">
        <v>13353015</v>
      </c>
      <c r="AT11" s="48">
        <v>11559383</v>
      </c>
      <c r="AU11" s="52">
        <v>24912398</v>
      </c>
      <c r="AV11" s="78">
        <f t="shared" si="17"/>
        <v>4.4494367721363628E-2</v>
      </c>
      <c r="AX11" s="7" t="s">
        <v>71</v>
      </c>
      <c r="AY11" s="48">
        <f t="shared" si="0"/>
        <v>2722753</v>
      </c>
      <c r="AZ11" s="48">
        <v>32254061</v>
      </c>
      <c r="BA11" s="49">
        <v>34976814</v>
      </c>
      <c r="BB11" s="78">
        <f t="shared" si="1"/>
        <v>5.192031290285791E-2</v>
      </c>
      <c r="BD11" s="7" t="s">
        <v>71</v>
      </c>
      <c r="BE11" s="48">
        <f t="shared" si="2"/>
        <v>3148973</v>
      </c>
      <c r="BF11" s="48">
        <v>40906460</v>
      </c>
      <c r="BG11" s="49">
        <v>44055433</v>
      </c>
      <c r="BH11" s="78">
        <f t="shared" si="3"/>
        <v>6.000759097078065E-2</v>
      </c>
      <c r="BJ11" s="7" t="s">
        <v>87</v>
      </c>
      <c r="BK11" s="48">
        <f t="shared" si="4"/>
        <v>7792052</v>
      </c>
      <c r="BL11" s="48">
        <v>44876382</v>
      </c>
      <c r="BM11" s="49">
        <v>52668434</v>
      </c>
      <c r="BN11" s="78">
        <f t="shared" si="5"/>
        <v>6.0478550697651907E-2</v>
      </c>
      <c r="BP11" s="7" t="s">
        <v>92</v>
      </c>
      <c r="BQ11" s="48">
        <f t="shared" si="6"/>
        <v>0</v>
      </c>
      <c r="BR11" s="48">
        <v>60989567</v>
      </c>
      <c r="BS11" s="49">
        <v>60989567</v>
      </c>
      <c r="BT11" s="78">
        <f t="shared" si="7"/>
        <v>4.8645189744007361E-2</v>
      </c>
      <c r="BV11" s="7" t="s">
        <v>8</v>
      </c>
      <c r="BW11" s="48">
        <f t="shared" si="8"/>
        <v>48578970</v>
      </c>
      <c r="BX11" s="48">
        <v>30688601</v>
      </c>
      <c r="BY11" s="49">
        <v>79267571</v>
      </c>
      <c r="BZ11" s="78">
        <f t="shared" si="9"/>
        <v>6.652813741717134E-2</v>
      </c>
      <c r="CB11" s="7" t="s">
        <v>21</v>
      </c>
      <c r="CC11" s="25">
        <f t="shared" si="18"/>
        <v>0</v>
      </c>
      <c r="CD11" s="25">
        <v>64584</v>
      </c>
      <c r="CE11" s="20">
        <v>64584</v>
      </c>
      <c r="CF11" s="78">
        <f t="shared" si="19"/>
        <v>5.5786087683595519E-2</v>
      </c>
      <c r="CH11" s="4" t="s">
        <v>8</v>
      </c>
      <c r="CI11" s="26">
        <v>41403</v>
      </c>
      <c r="CJ11" s="26">
        <v>21325</v>
      </c>
      <c r="CK11" s="20">
        <v>62728</v>
      </c>
      <c r="CL11" s="78">
        <f t="shared" si="10"/>
        <v>5.4094515350120734E-2</v>
      </c>
      <c r="CN11" s="4" t="s">
        <v>8</v>
      </c>
      <c r="CO11" s="26">
        <v>44426</v>
      </c>
      <c r="CP11" s="26">
        <v>24936</v>
      </c>
      <c r="CQ11" s="20">
        <v>69362</v>
      </c>
      <c r="CR11" s="78">
        <f t="shared" si="20"/>
        <v>5.5333338651647745E-2</v>
      </c>
      <c r="CT11" s="4" t="s">
        <v>8</v>
      </c>
      <c r="CU11" s="25">
        <f t="shared" si="21"/>
        <v>47508</v>
      </c>
      <c r="CV11" s="26">
        <v>18041</v>
      </c>
      <c r="CW11" s="20">
        <v>65549</v>
      </c>
      <c r="CX11" s="78">
        <f t="shared" si="22"/>
        <v>5.1296157463998238E-2</v>
      </c>
      <c r="CZ11" s="4" t="s">
        <v>5</v>
      </c>
      <c r="DA11" s="25">
        <f t="shared" si="23"/>
        <v>7700</v>
      </c>
      <c r="DB11" s="26">
        <v>93175</v>
      </c>
      <c r="DC11" s="20">
        <v>100875</v>
      </c>
      <c r="DD11" s="78">
        <f t="shared" si="24"/>
        <v>6.6410308064828311E-2</v>
      </c>
      <c r="DF11" s="4" t="s">
        <v>8</v>
      </c>
      <c r="DG11" s="25">
        <f t="shared" si="25"/>
        <v>60015</v>
      </c>
      <c r="DH11" s="26">
        <v>53010</v>
      </c>
      <c r="DI11" s="20">
        <v>113025</v>
      </c>
      <c r="DJ11" s="78">
        <f t="shared" si="26"/>
        <v>5.5746460019640114E-2</v>
      </c>
      <c r="DL11" s="4" t="s">
        <v>5</v>
      </c>
      <c r="DM11" s="25">
        <f t="shared" si="27"/>
        <v>6942</v>
      </c>
      <c r="DN11" s="26">
        <v>117833</v>
      </c>
      <c r="DO11" s="20">
        <v>124775</v>
      </c>
      <c r="DP11" s="78">
        <f t="shared" si="28"/>
        <v>6.2689317720163729E-2</v>
      </c>
      <c r="DR11" s="37"/>
    </row>
    <row r="12" spans="2:122" x14ac:dyDescent="0.2">
      <c r="B12" s="7" t="s">
        <v>67</v>
      </c>
      <c r="C12" s="48">
        <f>E12-D12</f>
        <v>1530901</v>
      </c>
      <c r="D12" s="48">
        <v>62504</v>
      </c>
      <c r="E12" s="52">
        <v>1593405</v>
      </c>
      <c r="F12" s="78">
        <f>E12/$E$18</f>
        <v>1.0483827792345513E-2</v>
      </c>
      <c r="H12" s="7" t="s">
        <v>149</v>
      </c>
      <c r="I12" s="48">
        <v>768458</v>
      </c>
      <c r="J12" s="48">
        <v>2025261</v>
      </c>
      <c r="K12" s="52">
        <v>2793719</v>
      </c>
      <c r="L12" s="78">
        <f t="shared" si="11"/>
        <v>1.0096525407971735E-2</v>
      </c>
      <c r="N12" s="7" t="s">
        <v>67</v>
      </c>
      <c r="O12" s="48">
        <v>2374082</v>
      </c>
      <c r="P12" s="48">
        <v>964690</v>
      </c>
      <c r="Q12" s="52">
        <v>3338772</v>
      </c>
      <c r="R12" s="78">
        <f t="shared" si="12"/>
        <v>1.3769101019575675E-2</v>
      </c>
      <c r="T12" s="7" t="s">
        <v>71</v>
      </c>
      <c r="U12" s="48">
        <v>1169344</v>
      </c>
      <c r="V12" s="48">
        <v>2386833</v>
      </c>
      <c r="W12" s="52">
        <v>3556177</v>
      </c>
      <c r="X12" s="78">
        <f t="shared" si="13"/>
        <v>1.1368299914352948E-2</v>
      </c>
      <c r="Z12" s="7" t="s">
        <v>67</v>
      </c>
      <c r="AA12" s="48">
        <v>3219223</v>
      </c>
      <c r="AB12" s="48">
        <v>4205348</v>
      </c>
      <c r="AC12" s="52">
        <v>7424571</v>
      </c>
      <c r="AD12" s="78">
        <f t="shared" si="14"/>
        <v>1.7337118587096887E-2</v>
      </c>
      <c r="AF12" s="7" t="s">
        <v>67</v>
      </c>
      <c r="AG12" s="48">
        <v>3716855</v>
      </c>
      <c r="AH12" s="48">
        <v>3428850</v>
      </c>
      <c r="AI12" s="52">
        <v>7145705</v>
      </c>
      <c r="AJ12" s="78">
        <f t="shared" si="15"/>
        <v>1.4387340064502561E-2</v>
      </c>
      <c r="AL12" s="7" t="s">
        <v>67</v>
      </c>
      <c r="AM12" s="48">
        <v>4973023</v>
      </c>
      <c r="AN12" s="48">
        <v>4373514</v>
      </c>
      <c r="AO12" s="52">
        <v>9346537</v>
      </c>
      <c r="AP12" s="78">
        <f t="shared" si="16"/>
        <v>2.1307660917621176E-2</v>
      </c>
      <c r="AR12" s="7" t="s">
        <v>67</v>
      </c>
      <c r="AS12" s="48">
        <v>5771278</v>
      </c>
      <c r="AT12" s="48">
        <v>10297257</v>
      </c>
      <c r="AU12" s="52">
        <v>16068535</v>
      </c>
      <c r="AV12" s="78">
        <f t="shared" si="17"/>
        <v>2.8698935567487392E-2</v>
      </c>
      <c r="AX12" s="7" t="s">
        <v>67</v>
      </c>
      <c r="AY12" s="48">
        <f t="shared" si="0"/>
        <v>5650045</v>
      </c>
      <c r="AZ12" s="48">
        <v>17852160</v>
      </c>
      <c r="BA12" s="49">
        <v>23502205</v>
      </c>
      <c r="BB12" s="78">
        <f t="shared" si="1"/>
        <v>3.4887163751024082E-2</v>
      </c>
      <c r="BD12" s="7" t="s">
        <v>67</v>
      </c>
      <c r="BE12" s="48">
        <f t="shared" si="2"/>
        <v>8506572</v>
      </c>
      <c r="BF12" s="48">
        <v>34279250</v>
      </c>
      <c r="BG12" s="49">
        <v>42785822</v>
      </c>
      <c r="BH12" s="78">
        <f t="shared" si="3"/>
        <v>5.8278262885865365E-2</v>
      </c>
      <c r="BJ12" s="7" t="s">
        <v>67</v>
      </c>
      <c r="BK12" s="48">
        <f t="shared" si="4"/>
        <v>8058825</v>
      </c>
      <c r="BL12" s="48">
        <v>37608745</v>
      </c>
      <c r="BM12" s="49">
        <v>45667570</v>
      </c>
      <c r="BN12" s="78">
        <f t="shared" si="5"/>
        <v>5.2439539924114077E-2</v>
      </c>
      <c r="BP12" s="7" t="s">
        <v>67</v>
      </c>
      <c r="BQ12" s="48">
        <f t="shared" si="6"/>
        <v>11654582</v>
      </c>
      <c r="BR12" s="48">
        <v>44263069</v>
      </c>
      <c r="BS12" s="49">
        <v>55917651</v>
      </c>
      <c r="BT12" s="78">
        <f t="shared" si="7"/>
        <v>4.459983693496599E-2</v>
      </c>
      <c r="BV12" s="7" t="s">
        <v>21</v>
      </c>
      <c r="BW12" s="48">
        <f t="shared" si="8"/>
        <v>0</v>
      </c>
      <c r="BX12" s="48">
        <v>75390069</v>
      </c>
      <c r="BY12" s="49">
        <v>75390069</v>
      </c>
      <c r="BZ12" s="78">
        <f t="shared" si="9"/>
        <v>6.3273805505179789E-2</v>
      </c>
      <c r="CB12" s="7" t="s">
        <v>8</v>
      </c>
      <c r="CC12" s="25">
        <f t="shared" si="18"/>
        <v>38294</v>
      </c>
      <c r="CD12" s="25">
        <v>25720</v>
      </c>
      <c r="CE12" s="20">
        <v>64014</v>
      </c>
      <c r="CF12" s="78">
        <f t="shared" si="19"/>
        <v>5.5293735553351965E-2</v>
      </c>
      <c r="CH12" s="7" t="s">
        <v>12</v>
      </c>
      <c r="CI12" s="25">
        <v>5235</v>
      </c>
      <c r="CJ12" s="25">
        <v>21451</v>
      </c>
      <c r="CK12" s="20">
        <v>26686</v>
      </c>
      <c r="CL12" s="78">
        <f t="shared" si="10"/>
        <v>2.3013107968264918E-2</v>
      </c>
      <c r="CN12" s="7" t="s">
        <v>32</v>
      </c>
      <c r="CO12" s="25">
        <v>1014</v>
      </c>
      <c r="CP12" s="25">
        <v>50291</v>
      </c>
      <c r="CQ12" s="20">
        <v>51305</v>
      </c>
      <c r="CR12" s="78">
        <f t="shared" si="20"/>
        <v>4.0928418147152444E-2</v>
      </c>
      <c r="CT12" s="7" t="s">
        <v>32</v>
      </c>
      <c r="CU12" s="25">
        <f t="shared" si="21"/>
        <v>1085</v>
      </c>
      <c r="CV12" s="25">
        <v>62861</v>
      </c>
      <c r="CW12" s="20">
        <v>63946</v>
      </c>
      <c r="CX12" s="78">
        <f t="shared" si="22"/>
        <v>5.0041710555352961E-2</v>
      </c>
      <c r="CZ12" s="7" t="s">
        <v>11</v>
      </c>
      <c r="DA12" s="25">
        <f t="shared" si="23"/>
        <v>9584</v>
      </c>
      <c r="DB12" s="25">
        <v>60244</v>
      </c>
      <c r="DC12" s="20">
        <v>69828</v>
      </c>
      <c r="DD12" s="78">
        <f t="shared" si="24"/>
        <v>4.5970745888979737E-2</v>
      </c>
      <c r="DF12" s="7" t="s">
        <v>11</v>
      </c>
      <c r="DG12" s="25">
        <f t="shared" si="25"/>
        <v>10309</v>
      </c>
      <c r="DH12" s="25">
        <v>73397</v>
      </c>
      <c r="DI12" s="20">
        <v>83706</v>
      </c>
      <c r="DJ12" s="78">
        <f t="shared" si="26"/>
        <v>4.1285672925494322E-2</v>
      </c>
      <c r="DL12" s="7" t="s">
        <v>47</v>
      </c>
      <c r="DM12" s="25">
        <f t="shared" si="27"/>
        <v>50490</v>
      </c>
      <c r="DN12" s="25">
        <v>44015</v>
      </c>
      <c r="DO12" s="20">
        <v>94505</v>
      </c>
      <c r="DP12" s="78">
        <f t="shared" si="28"/>
        <v>4.748109774509375E-2</v>
      </c>
      <c r="DR12" s="37"/>
    </row>
    <row r="13" spans="2:122" x14ac:dyDescent="0.2">
      <c r="B13" s="7" t="s">
        <v>149</v>
      </c>
      <c r="C13" s="48">
        <f>E13-D13</f>
        <v>154373</v>
      </c>
      <c r="D13" s="48">
        <v>463509</v>
      </c>
      <c r="E13" s="52">
        <v>617882</v>
      </c>
      <c r="F13" s="78">
        <f>E13/$E$18</f>
        <v>4.0653622173835464E-3</v>
      </c>
      <c r="H13" s="7" t="s">
        <v>67</v>
      </c>
      <c r="I13" s="48">
        <v>1260625</v>
      </c>
      <c r="J13" s="48">
        <v>1204049</v>
      </c>
      <c r="K13" s="52">
        <v>2464674</v>
      </c>
      <c r="L13" s="78">
        <f t="shared" si="11"/>
        <v>8.9073538402993733E-3</v>
      </c>
      <c r="N13" s="7" t="s">
        <v>71</v>
      </c>
      <c r="O13" s="48">
        <v>787583</v>
      </c>
      <c r="P13" s="48">
        <v>2473758</v>
      </c>
      <c r="Q13" s="52">
        <v>3261341</v>
      </c>
      <c r="R13" s="78">
        <f t="shared" si="12"/>
        <v>1.3449775452856305E-2</v>
      </c>
      <c r="T13" s="7" t="s">
        <v>91</v>
      </c>
      <c r="U13" s="48">
        <v>3313260</v>
      </c>
      <c r="V13" s="48">
        <v>91329</v>
      </c>
      <c r="W13" s="52">
        <v>3404589</v>
      </c>
      <c r="X13" s="78">
        <f t="shared" si="13"/>
        <v>1.0883707092506077E-2</v>
      </c>
      <c r="Z13" s="7" t="s">
        <v>91</v>
      </c>
      <c r="AA13" s="48">
        <v>3562278</v>
      </c>
      <c r="AB13" s="48">
        <v>165256</v>
      </c>
      <c r="AC13" s="52">
        <v>3727534</v>
      </c>
      <c r="AD13" s="78">
        <f t="shared" si="14"/>
        <v>8.7041660717414662E-3</v>
      </c>
      <c r="AF13" s="7" t="s">
        <v>91</v>
      </c>
      <c r="AG13" s="48">
        <v>3742822</v>
      </c>
      <c r="AH13" s="48">
        <v>653615</v>
      </c>
      <c r="AI13" s="52">
        <v>4396437</v>
      </c>
      <c r="AJ13" s="78">
        <f t="shared" si="15"/>
        <v>8.8518955360123944E-3</v>
      </c>
      <c r="AL13" s="7" t="s">
        <v>91</v>
      </c>
      <c r="AM13" s="48">
        <v>3984779</v>
      </c>
      <c r="AN13" s="48">
        <v>1471900</v>
      </c>
      <c r="AO13" s="52">
        <v>5456679</v>
      </c>
      <c r="AP13" s="78">
        <f t="shared" si="16"/>
        <v>1.2439801593713714E-2</v>
      </c>
      <c r="AR13" s="7" t="s">
        <v>91</v>
      </c>
      <c r="AS13" s="48">
        <v>4940423</v>
      </c>
      <c r="AT13" s="48">
        <v>5244514</v>
      </c>
      <c r="AU13" s="52">
        <v>10184937</v>
      </c>
      <c r="AV13" s="78">
        <f t="shared" si="17"/>
        <v>1.8190634723197749E-2</v>
      </c>
      <c r="AX13" s="7" t="s">
        <v>91</v>
      </c>
      <c r="AY13" s="48">
        <f t="shared" si="0"/>
        <v>5247430</v>
      </c>
      <c r="AZ13" s="48">
        <v>4206191</v>
      </c>
      <c r="BA13" s="49">
        <v>9453621</v>
      </c>
      <c r="BB13" s="78">
        <f t="shared" si="1"/>
        <v>1.4033152373027128E-2</v>
      </c>
      <c r="BD13" s="7" t="s">
        <v>103</v>
      </c>
      <c r="BE13" s="48">
        <f t="shared" si="2"/>
        <v>0</v>
      </c>
      <c r="BF13" s="48">
        <v>23273225</v>
      </c>
      <c r="BG13" s="49">
        <v>23273225</v>
      </c>
      <c r="BH13" s="78">
        <f t="shared" si="3"/>
        <v>3.1700293727017652E-2</v>
      </c>
      <c r="BJ13" s="7" t="s">
        <v>92</v>
      </c>
      <c r="BK13" s="48">
        <f t="shared" si="4"/>
        <v>0</v>
      </c>
      <c r="BL13" s="48">
        <v>32776911</v>
      </c>
      <c r="BM13" s="49">
        <v>32776911</v>
      </c>
      <c r="BN13" s="78">
        <f t="shared" si="5"/>
        <v>3.7637345997906912E-2</v>
      </c>
      <c r="BP13" s="7" t="s">
        <v>71</v>
      </c>
      <c r="BQ13" s="48">
        <f t="shared" si="6"/>
        <v>3791246</v>
      </c>
      <c r="BR13" s="48">
        <v>48980129</v>
      </c>
      <c r="BS13" s="49">
        <v>52771375</v>
      </c>
      <c r="BT13" s="78">
        <f t="shared" si="7"/>
        <v>4.2090371783212795E-2</v>
      </c>
      <c r="BV13" s="7" t="s">
        <v>71</v>
      </c>
      <c r="BW13" s="48">
        <f t="shared" si="8"/>
        <v>3718678</v>
      </c>
      <c r="BX13" s="48">
        <v>35988503</v>
      </c>
      <c r="BY13" s="49">
        <v>39707181</v>
      </c>
      <c r="BZ13" s="78">
        <f t="shared" si="9"/>
        <v>3.332566850088664E-2</v>
      </c>
      <c r="CB13" s="7" t="s">
        <v>61</v>
      </c>
      <c r="CC13" s="25">
        <f t="shared" si="18"/>
        <v>2128</v>
      </c>
      <c r="CD13" s="25">
        <v>35271</v>
      </c>
      <c r="CE13" s="20">
        <v>37399</v>
      </c>
      <c r="CF13" s="78">
        <f t="shared" si="19"/>
        <v>3.2304346173646553E-2</v>
      </c>
      <c r="CH13" s="7" t="s">
        <v>21</v>
      </c>
      <c r="CI13" s="25">
        <v>0</v>
      </c>
      <c r="CJ13" s="25">
        <v>26292</v>
      </c>
      <c r="CK13" s="20">
        <v>26292</v>
      </c>
      <c r="CL13" s="78">
        <f t="shared" si="10"/>
        <v>2.2673335632976889E-2</v>
      </c>
      <c r="CN13" s="7" t="s">
        <v>52</v>
      </c>
      <c r="CO13" s="25">
        <v>2162</v>
      </c>
      <c r="CP13" s="25">
        <v>33314</v>
      </c>
      <c r="CQ13" s="20">
        <v>35476</v>
      </c>
      <c r="CR13" s="78">
        <f t="shared" si="20"/>
        <v>2.8300878319625376E-2</v>
      </c>
      <c r="CT13" s="7" t="s">
        <v>52</v>
      </c>
      <c r="CU13" s="25">
        <f t="shared" si="21"/>
        <v>1772</v>
      </c>
      <c r="CV13" s="25">
        <v>47721</v>
      </c>
      <c r="CW13" s="20">
        <v>49493</v>
      </c>
      <c r="CX13" s="78">
        <f t="shared" si="22"/>
        <v>3.873134176517818E-2</v>
      </c>
      <c r="CZ13" s="7" t="s">
        <v>32</v>
      </c>
      <c r="DA13" s="25">
        <f t="shared" si="23"/>
        <v>1528</v>
      </c>
      <c r="DB13" s="25">
        <v>59632</v>
      </c>
      <c r="DC13" s="20">
        <v>61160</v>
      </c>
      <c r="DD13" s="78">
        <f t="shared" si="24"/>
        <v>4.0264232379131591E-2</v>
      </c>
      <c r="DF13" s="7" t="s">
        <v>32</v>
      </c>
      <c r="DG13" s="25">
        <f t="shared" si="25"/>
        <v>1337</v>
      </c>
      <c r="DH13" s="25">
        <v>68430</v>
      </c>
      <c r="DI13" s="20">
        <v>69767</v>
      </c>
      <c r="DJ13" s="78">
        <f t="shared" si="26"/>
        <v>3.4410646106527158E-2</v>
      </c>
      <c r="DL13" s="7" t="s">
        <v>11</v>
      </c>
      <c r="DM13" s="25">
        <f t="shared" si="27"/>
        <v>9756</v>
      </c>
      <c r="DN13" s="25">
        <v>46926</v>
      </c>
      <c r="DO13" s="20">
        <v>56682</v>
      </c>
      <c r="DP13" s="78">
        <f t="shared" si="28"/>
        <v>2.8478107850245005E-2</v>
      </c>
      <c r="DR13" s="37"/>
    </row>
    <row r="14" spans="2:122" x14ac:dyDescent="0.2">
      <c r="B14" s="7" t="s">
        <v>89</v>
      </c>
      <c r="C14" s="48">
        <f t="shared" si="29"/>
        <v>369571</v>
      </c>
      <c r="D14" s="48">
        <v>12385</v>
      </c>
      <c r="E14" s="52">
        <v>381956</v>
      </c>
      <c r="F14" s="78">
        <f t="shared" si="30"/>
        <v>2.5130841990913312E-3</v>
      </c>
      <c r="H14" s="7" t="s">
        <v>89</v>
      </c>
      <c r="I14" s="48">
        <v>437256</v>
      </c>
      <c r="J14" s="48">
        <v>12329</v>
      </c>
      <c r="K14" s="52">
        <v>449585</v>
      </c>
      <c r="L14" s="78">
        <f t="shared" si="11"/>
        <v>1.6248042038383146E-3</v>
      </c>
      <c r="N14" s="7" t="s">
        <v>88</v>
      </c>
      <c r="O14" s="48">
        <v>446552</v>
      </c>
      <c r="P14" s="48">
        <v>12360</v>
      </c>
      <c r="Q14" s="52">
        <v>458912</v>
      </c>
      <c r="R14" s="78">
        <f t="shared" si="12"/>
        <v>1.8925538153235716E-3</v>
      </c>
      <c r="T14" s="7" t="s">
        <v>89</v>
      </c>
      <c r="U14" s="48">
        <v>497672</v>
      </c>
      <c r="V14" s="48">
        <v>79246</v>
      </c>
      <c r="W14" s="52">
        <v>576918</v>
      </c>
      <c r="X14" s="78">
        <f t="shared" si="13"/>
        <v>1.8442773939510528E-3</v>
      </c>
      <c r="Z14" s="7" t="s">
        <v>89</v>
      </c>
      <c r="AA14" s="48">
        <v>548210</v>
      </c>
      <c r="AB14" s="48">
        <v>156716</v>
      </c>
      <c r="AC14" s="52">
        <v>704926</v>
      </c>
      <c r="AD14" s="78">
        <f t="shared" si="14"/>
        <v>1.6460729727182702E-3</v>
      </c>
      <c r="AF14" s="7" t="s">
        <v>78</v>
      </c>
      <c r="AG14" s="48">
        <v>319155</v>
      </c>
      <c r="AH14" s="48">
        <v>683956</v>
      </c>
      <c r="AI14" s="52">
        <v>1003111</v>
      </c>
      <c r="AJ14" s="78">
        <f t="shared" si="15"/>
        <v>2.0196886212687521E-3</v>
      </c>
      <c r="AL14" s="7" t="s">
        <v>89</v>
      </c>
      <c r="AM14" s="48">
        <v>623670</v>
      </c>
      <c r="AN14" s="48">
        <v>760741</v>
      </c>
      <c r="AO14" s="52">
        <v>1384411</v>
      </c>
      <c r="AP14" s="78">
        <f t="shared" si="16"/>
        <v>3.156095156807794E-3</v>
      </c>
      <c r="AR14" s="7" t="s">
        <v>90</v>
      </c>
      <c r="AS14" s="48">
        <v>149691</v>
      </c>
      <c r="AT14" s="48">
        <v>4638051</v>
      </c>
      <c r="AU14" s="52">
        <v>4787742</v>
      </c>
      <c r="AV14" s="78">
        <f t="shared" si="17"/>
        <v>8.5510657425678961E-3</v>
      </c>
      <c r="AX14" s="7" t="s">
        <v>90</v>
      </c>
      <c r="AY14" s="48">
        <f t="shared" si="0"/>
        <v>165746</v>
      </c>
      <c r="AZ14" s="48">
        <v>7130468</v>
      </c>
      <c r="BA14" s="49">
        <v>7296214</v>
      </c>
      <c r="BB14" s="78">
        <f t="shared" si="1"/>
        <v>1.0830652382638754E-2</v>
      </c>
      <c r="BD14" s="7" t="s">
        <v>91</v>
      </c>
      <c r="BE14" s="48">
        <f t="shared" si="2"/>
        <v>5750852</v>
      </c>
      <c r="BF14" s="48">
        <v>3123132</v>
      </c>
      <c r="BG14" s="49">
        <v>8873984</v>
      </c>
      <c r="BH14" s="78">
        <f t="shared" si="3"/>
        <v>1.2087190293947446E-2</v>
      </c>
      <c r="BJ14" s="7" t="s">
        <v>91</v>
      </c>
      <c r="BK14" s="48">
        <f t="shared" si="4"/>
        <v>6411210</v>
      </c>
      <c r="BL14" s="48">
        <v>11617984</v>
      </c>
      <c r="BM14" s="49">
        <v>18029194</v>
      </c>
      <c r="BN14" s="78">
        <f t="shared" si="5"/>
        <v>2.0702713951335664E-2</v>
      </c>
      <c r="BP14" s="7" t="s">
        <v>91</v>
      </c>
      <c r="BQ14" s="48">
        <f t="shared" si="6"/>
        <v>6610497</v>
      </c>
      <c r="BR14" s="48">
        <v>6661950</v>
      </c>
      <c r="BS14" s="49">
        <v>13272447</v>
      </c>
      <c r="BT14" s="78">
        <f t="shared" si="7"/>
        <v>1.0586084381977679E-2</v>
      </c>
      <c r="BV14" s="7" t="s">
        <v>72</v>
      </c>
      <c r="BW14" s="48">
        <f t="shared" si="8"/>
        <v>7196157</v>
      </c>
      <c r="BX14" s="48">
        <v>11843140</v>
      </c>
      <c r="BY14" s="49">
        <v>19039297</v>
      </c>
      <c r="BZ14" s="78">
        <f t="shared" si="9"/>
        <v>1.5979409374639954E-2</v>
      </c>
      <c r="CB14" s="7" t="s">
        <v>33</v>
      </c>
      <c r="CC14" s="25">
        <f t="shared" si="18"/>
        <v>4739</v>
      </c>
      <c r="CD14" s="25">
        <v>17060</v>
      </c>
      <c r="CE14" s="20">
        <v>21799</v>
      </c>
      <c r="CF14" s="78">
        <f t="shared" si="19"/>
        <v>1.8829445766980965E-2</v>
      </c>
      <c r="CH14" s="7" t="s">
        <v>52</v>
      </c>
      <c r="CI14" s="25">
        <v>1687</v>
      </c>
      <c r="CJ14" s="25">
        <v>19648</v>
      </c>
      <c r="CK14" s="20">
        <v>21335</v>
      </c>
      <c r="CL14" s="78">
        <f t="shared" si="10"/>
        <v>1.8398585719213521E-2</v>
      </c>
      <c r="CN14" s="7" t="s">
        <v>11</v>
      </c>
      <c r="CO14" s="25">
        <v>8603</v>
      </c>
      <c r="CP14" s="25">
        <v>24651</v>
      </c>
      <c r="CQ14" s="20">
        <v>33254</v>
      </c>
      <c r="CR14" s="78">
        <f t="shared" si="20"/>
        <v>2.6528284125629222E-2</v>
      </c>
      <c r="CT14" s="7" t="s">
        <v>11</v>
      </c>
      <c r="CU14" s="25">
        <f t="shared" si="21"/>
        <v>10059</v>
      </c>
      <c r="CV14" s="25">
        <v>30947</v>
      </c>
      <c r="CW14" s="20">
        <v>41006</v>
      </c>
      <c r="CX14" s="78">
        <f t="shared" si="22"/>
        <v>3.2089737951283948E-2</v>
      </c>
      <c r="CZ14" s="7" t="s">
        <v>52</v>
      </c>
      <c r="DA14" s="25">
        <f t="shared" si="23"/>
        <v>1605</v>
      </c>
      <c r="DB14" s="25">
        <v>47160</v>
      </c>
      <c r="DC14" s="20">
        <v>48765</v>
      </c>
      <c r="DD14" s="78">
        <f t="shared" si="24"/>
        <v>3.2104076062268672E-2</v>
      </c>
      <c r="DF14" s="7" t="s">
        <v>52</v>
      </c>
      <c r="DG14" s="25">
        <f t="shared" si="25"/>
        <v>1177</v>
      </c>
      <c r="DH14" s="25">
        <v>25882</v>
      </c>
      <c r="DI14" s="20">
        <v>27059</v>
      </c>
      <c r="DJ14" s="78">
        <f t="shared" si="26"/>
        <v>1.3346104504945295E-2</v>
      </c>
      <c r="DL14" s="7" t="s">
        <v>46</v>
      </c>
      <c r="DM14" s="25">
        <f t="shared" si="27"/>
        <v>671</v>
      </c>
      <c r="DN14" s="25">
        <v>47731</v>
      </c>
      <c r="DO14" s="20">
        <v>48402</v>
      </c>
      <c r="DP14" s="78">
        <f t="shared" si="28"/>
        <v>2.4318079393238747E-2</v>
      </c>
      <c r="DR14" s="37"/>
    </row>
    <row r="15" spans="2:122" x14ac:dyDescent="0.2">
      <c r="B15" s="7" t="s">
        <v>136</v>
      </c>
      <c r="C15" s="48">
        <f t="shared" si="29"/>
        <v>177339</v>
      </c>
      <c r="D15" s="48">
        <v>0</v>
      </c>
      <c r="E15" s="52">
        <v>177339</v>
      </c>
      <c r="F15" s="78">
        <f t="shared" si="30"/>
        <v>1.1668041313205122E-3</v>
      </c>
      <c r="H15" s="7" t="s">
        <v>136</v>
      </c>
      <c r="I15" s="48">
        <v>202538</v>
      </c>
      <c r="J15" s="48">
        <v>0</v>
      </c>
      <c r="K15" s="52">
        <v>202538</v>
      </c>
      <c r="L15" s="78">
        <f t="shared" si="11"/>
        <v>7.3197414023378122E-4</v>
      </c>
      <c r="N15" s="7" t="s">
        <v>112</v>
      </c>
      <c r="O15" s="48">
        <v>238733</v>
      </c>
      <c r="P15" s="48">
        <v>0</v>
      </c>
      <c r="Q15" s="52">
        <v>238733</v>
      </c>
      <c r="R15" s="78">
        <f t="shared" si="12"/>
        <v>9.8453527036478062E-4</v>
      </c>
      <c r="T15" s="7" t="s">
        <v>136</v>
      </c>
      <c r="U15" s="48">
        <v>268333</v>
      </c>
      <c r="V15" s="48">
        <v>0</v>
      </c>
      <c r="W15" s="52">
        <v>268333</v>
      </c>
      <c r="X15" s="78">
        <f t="shared" si="13"/>
        <v>8.5780039095862477E-4</v>
      </c>
      <c r="Z15" s="7" t="s">
        <v>90</v>
      </c>
      <c r="AA15" s="48">
        <v>78852</v>
      </c>
      <c r="AB15" s="48">
        <v>395000</v>
      </c>
      <c r="AC15" s="52">
        <v>473852</v>
      </c>
      <c r="AD15" s="78">
        <f t="shared" si="14"/>
        <v>1.106491986773786E-3</v>
      </c>
      <c r="AF15" s="7" t="s">
        <v>89</v>
      </c>
      <c r="AG15" s="48">
        <v>565992</v>
      </c>
      <c r="AH15" s="48">
        <v>413446</v>
      </c>
      <c r="AI15" s="52">
        <v>979438</v>
      </c>
      <c r="AJ15" s="78">
        <f t="shared" si="15"/>
        <v>1.9720248146398796E-3</v>
      </c>
      <c r="AL15" s="7" t="s">
        <v>90</v>
      </c>
      <c r="AM15" s="48">
        <v>112336</v>
      </c>
      <c r="AN15" s="48">
        <v>1123269</v>
      </c>
      <c r="AO15" s="52">
        <v>1235605</v>
      </c>
      <c r="AP15" s="78">
        <f t="shared" si="16"/>
        <v>2.8168563787975493E-3</v>
      </c>
      <c r="AR15" s="7" t="s">
        <v>103</v>
      </c>
      <c r="AS15" s="48">
        <v>0</v>
      </c>
      <c r="AT15" s="48">
        <v>4006364</v>
      </c>
      <c r="AU15" s="52">
        <v>4006364</v>
      </c>
      <c r="AV15" s="78">
        <f t="shared" si="17"/>
        <v>7.1554987617664621E-3</v>
      </c>
      <c r="AX15" s="7" t="s">
        <v>89</v>
      </c>
      <c r="AY15" s="48">
        <f t="shared" si="0"/>
        <v>921928</v>
      </c>
      <c r="AZ15" s="48">
        <v>3918293</v>
      </c>
      <c r="BA15" s="49">
        <v>4840221</v>
      </c>
      <c r="BB15" s="78">
        <f t="shared" si="1"/>
        <v>7.1849251003531598E-3</v>
      </c>
      <c r="BD15" s="7" t="s">
        <v>89</v>
      </c>
      <c r="BE15" s="48">
        <f t="shared" si="2"/>
        <v>1003358</v>
      </c>
      <c r="BF15" s="48">
        <v>7129044</v>
      </c>
      <c r="BG15" s="49">
        <v>8132402</v>
      </c>
      <c r="BH15" s="78">
        <f t="shared" si="3"/>
        <v>1.1077086742648937E-2</v>
      </c>
      <c r="BJ15" s="7" t="s">
        <v>89</v>
      </c>
      <c r="BK15" s="48">
        <f t="shared" si="4"/>
        <v>1081229</v>
      </c>
      <c r="BL15" s="48">
        <v>5960875</v>
      </c>
      <c r="BM15" s="49">
        <v>7042104</v>
      </c>
      <c r="BN15" s="78">
        <f t="shared" si="5"/>
        <v>8.0863661862841281E-3</v>
      </c>
      <c r="BP15" s="7" t="s">
        <v>89</v>
      </c>
      <c r="BQ15" s="48">
        <f t="shared" si="6"/>
        <v>1161357</v>
      </c>
      <c r="BR15" s="48">
        <v>5328198</v>
      </c>
      <c r="BS15" s="49">
        <v>6489555</v>
      </c>
      <c r="BT15" s="78">
        <f t="shared" si="7"/>
        <v>5.1760596091651491E-3</v>
      </c>
      <c r="BV15" s="7" t="s">
        <v>45</v>
      </c>
      <c r="BW15" s="48">
        <f t="shared" si="8"/>
        <v>1247653</v>
      </c>
      <c r="BX15" s="48">
        <v>7674298</v>
      </c>
      <c r="BY15" s="49">
        <v>8921951</v>
      </c>
      <c r="BZ15" s="78">
        <f t="shared" si="9"/>
        <v>7.4880657331769292E-3</v>
      </c>
      <c r="CB15" s="7" t="s">
        <v>11</v>
      </c>
      <c r="CC15" s="25">
        <f t="shared" si="18"/>
        <v>7426</v>
      </c>
      <c r="CD15" s="25">
        <v>5238</v>
      </c>
      <c r="CE15" s="20">
        <v>12664</v>
      </c>
      <c r="CF15" s="78">
        <f t="shared" si="19"/>
        <v>1.0938855048077754E-2</v>
      </c>
      <c r="CH15" s="7" t="s">
        <v>11</v>
      </c>
      <c r="CI15" s="25">
        <v>8175</v>
      </c>
      <c r="CJ15" s="25">
        <v>7002</v>
      </c>
      <c r="CK15" s="20">
        <v>15177</v>
      </c>
      <c r="CL15" s="78">
        <f t="shared" si="10"/>
        <v>1.3088133839254916E-2</v>
      </c>
      <c r="CN15" s="7" t="s">
        <v>33</v>
      </c>
      <c r="CO15" s="25">
        <v>4998</v>
      </c>
      <c r="CP15" s="25">
        <v>26131</v>
      </c>
      <c r="CQ15" s="20">
        <v>31129</v>
      </c>
      <c r="CR15" s="78">
        <f t="shared" si="20"/>
        <v>2.483307140634847E-2</v>
      </c>
      <c r="CT15" s="7" t="s">
        <v>33</v>
      </c>
      <c r="CU15" s="25">
        <f t="shared" si="21"/>
        <v>5277</v>
      </c>
      <c r="CV15" s="25">
        <v>24861</v>
      </c>
      <c r="CW15" s="20">
        <v>30138</v>
      </c>
      <c r="CX15" s="78">
        <f t="shared" si="22"/>
        <v>2.3584853981753785E-2</v>
      </c>
      <c r="CZ15" s="7" t="s">
        <v>33</v>
      </c>
      <c r="DA15" s="25">
        <f t="shared" si="23"/>
        <v>5375</v>
      </c>
      <c r="DB15" s="25">
        <v>33597</v>
      </c>
      <c r="DC15" s="20">
        <v>38972</v>
      </c>
      <c r="DD15" s="78">
        <f t="shared" si="24"/>
        <v>2.5656927146493074E-2</v>
      </c>
      <c r="DF15" s="7" t="s">
        <v>39</v>
      </c>
      <c r="DG15" s="25">
        <f t="shared" si="25"/>
        <v>799</v>
      </c>
      <c r="DH15" s="25">
        <v>25583</v>
      </c>
      <c r="DI15" s="20">
        <v>26382</v>
      </c>
      <c r="DJ15" s="78">
        <f t="shared" si="26"/>
        <v>1.3012192950569745E-2</v>
      </c>
      <c r="DL15" s="7" t="s">
        <v>32</v>
      </c>
      <c r="DM15" s="25">
        <f t="shared" si="27"/>
        <v>1430</v>
      </c>
      <c r="DN15" s="25">
        <v>42456</v>
      </c>
      <c r="DO15" s="20">
        <v>43886</v>
      </c>
      <c r="DP15" s="78">
        <f t="shared" si="28"/>
        <v>2.2049155659924706E-2</v>
      </c>
      <c r="DR15" s="37"/>
    </row>
    <row r="16" spans="2:122" x14ac:dyDescent="0.2">
      <c r="B16" s="7" t="s">
        <v>148</v>
      </c>
      <c r="C16" s="48">
        <f t="shared" si="29"/>
        <v>75123</v>
      </c>
      <c r="D16" s="48">
        <v>0</v>
      </c>
      <c r="E16" s="52">
        <v>75123</v>
      </c>
      <c r="F16" s="78">
        <f t="shared" si="30"/>
        <v>4.9427270232261849E-4</v>
      </c>
      <c r="H16" s="7" t="s">
        <v>148</v>
      </c>
      <c r="I16" s="48">
        <v>74261</v>
      </c>
      <c r="J16" s="48">
        <v>0</v>
      </c>
      <c r="K16" s="52">
        <v>74261</v>
      </c>
      <c r="L16" s="78">
        <f t="shared" si="11"/>
        <v>2.6837991699286468E-4</v>
      </c>
      <c r="N16" s="7" t="s">
        <v>89</v>
      </c>
      <c r="O16" s="48">
        <v>85288</v>
      </c>
      <c r="P16" s="48">
        <v>0</v>
      </c>
      <c r="Q16" s="52">
        <v>85288</v>
      </c>
      <c r="R16" s="78">
        <f t="shared" si="12"/>
        <v>3.517278471718255E-4</v>
      </c>
      <c r="T16" s="7" t="s">
        <v>90</v>
      </c>
      <c r="U16" s="48">
        <v>83873</v>
      </c>
      <c r="V16" s="48">
        <v>0</v>
      </c>
      <c r="W16" s="52">
        <v>83873</v>
      </c>
      <c r="X16" s="78">
        <f t="shared" si="13"/>
        <v>2.6812316111276933E-4</v>
      </c>
      <c r="Z16" s="7" t="s">
        <v>136</v>
      </c>
      <c r="AA16" s="48">
        <v>305183</v>
      </c>
      <c r="AB16" s="48">
        <v>0</v>
      </c>
      <c r="AC16" s="52">
        <v>305183</v>
      </c>
      <c r="AD16" s="78">
        <f t="shared" si="14"/>
        <v>7.1263294024206784E-4</v>
      </c>
      <c r="AF16" s="7" t="s">
        <v>90</v>
      </c>
      <c r="AG16" s="48">
        <v>112336</v>
      </c>
      <c r="AH16" s="48">
        <v>678250</v>
      </c>
      <c r="AI16" s="52">
        <v>790586</v>
      </c>
      <c r="AJ16" s="78">
        <f t="shared" si="15"/>
        <v>1.5917855036325769E-3</v>
      </c>
      <c r="AL16" s="7" t="s">
        <v>78</v>
      </c>
      <c r="AM16" s="48">
        <v>23545</v>
      </c>
      <c r="AN16" s="48">
        <v>583849</v>
      </c>
      <c r="AO16" s="52">
        <v>607394</v>
      </c>
      <c r="AP16" s="78">
        <f t="shared" si="16"/>
        <v>1.3846995304675513E-3</v>
      </c>
      <c r="AR16" s="7" t="s">
        <v>89</v>
      </c>
      <c r="AS16" s="48">
        <v>866423</v>
      </c>
      <c r="AT16" s="48">
        <v>981228</v>
      </c>
      <c r="AU16" s="52">
        <v>1847651</v>
      </c>
      <c r="AV16" s="78">
        <f t="shared" si="17"/>
        <v>3.2999658649779614E-3</v>
      </c>
      <c r="AX16" s="7" t="s">
        <v>103</v>
      </c>
      <c r="AY16" s="48">
        <f t="shared" si="0"/>
        <v>0</v>
      </c>
      <c r="AZ16" s="51">
        <v>4034808</v>
      </c>
      <c r="BA16" s="49">
        <v>4034808</v>
      </c>
      <c r="BB16" s="78">
        <f t="shared" si="1"/>
        <v>5.9893532287690447E-3</v>
      </c>
      <c r="BD16" s="7" t="s">
        <v>90</v>
      </c>
      <c r="BE16" s="48">
        <f t="shared" si="2"/>
        <v>191167</v>
      </c>
      <c r="BF16" s="48">
        <v>5416540</v>
      </c>
      <c r="BG16" s="49">
        <v>5607707</v>
      </c>
      <c r="BH16" s="78">
        <f t="shared" si="3"/>
        <v>7.6382176958738205E-3</v>
      </c>
      <c r="BJ16" s="7" t="s">
        <v>90</v>
      </c>
      <c r="BK16" s="48">
        <f t="shared" si="4"/>
        <v>212246</v>
      </c>
      <c r="BL16" s="48">
        <v>5142175</v>
      </c>
      <c r="BM16" s="49">
        <v>5354421</v>
      </c>
      <c r="BN16" s="78">
        <f t="shared" si="5"/>
        <v>6.1484194100981243E-3</v>
      </c>
      <c r="BP16" s="7" t="s">
        <v>90</v>
      </c>
      <c r="BQ16" s="48">
        <f t="shared" si="6"/>
        <v>215188</v>
      </c>
      <c r="BR16" s="48">
        <v>2040862</v>
      </c>
      <c r="BS16" s="49">
        <v>2256050</v>
      </c>
      <c r="BT16" s="78">
        <f t="shared" si="7"/>
        <v>1.7994221916998985E-3</v>
      </c>
      <c r="BV16" s="7" t="s">
        <v>75</v>
      </c>
      <c r="BW16" s="48">
        <f t="shared" si="8"/>
        <v>0</v>
      </c>
      <c r="BX16" s="48">
        <v>3402273</v>
      </c>
      <c r="BY16" s="49">
        <v>3402273</v>
      </c>
      <c r="BZ16" s="78">
        <f t="shared" si="9"/>
        <v>2.8554790164408068E-3</v>
      </c>
      <c r="CB16" s="7" t="s">
        <v>62</v>
      </c>
      <c r="CC16" s="25">
        <f t="shared" si="18"/>
        <v>1399</v>
      </c>
      <c r="CD16" s="25">
        <v>4836</v>
      </c>
      <c r="CE16" s="20">
        <v>6235</v>
      </c>
      <c r="CF16" s="78">
        <f t="shared" si="19"/>
        <v>5.3856412843307638E-3</v>
      </c>
      <c r="CH16" s="4" t="s">
        <v>9</v>
      </c>
      <c r="CI16" s="26">
        <v>1195</v>
      </c>
      <c r="CJ16" s="26">
        <v>6217</v>
      </c>
      <c r="CK16" s="20">
        <v>7412</v>
      </c>
      <c r="CL16" s="78">
        <f t="shared" si="10"/>
        <v>6.3918592618144188E-3</v>
      </c>
      <c r="CN16" s="4" t="s">
        <v>14</v>
      </c>
      <c r="CO16" s="26">
        <v>0</v>
      </c>
      <c r="CP16" s="26">
        <v>10905</v>
      </c>
      <c r="CQ16" s="20">
        <v>10905</v>
      </c>
      <c r="CR16" s="78">
        <f t="shared" si="20"/>
        <v>8.6994328017678084E-3</v>
      </c>
      <c r="CT16" s="4" t="s">
        <v>9</v>
      </c>
      <c r="CU16" s="25">
        <f t="shared" si="21"/>
        <v>1993</v>
      </c>
      <c r="CV16" s="26">
        <v>12004</v>
      </c>
      <c r="CW16" s="20">
        <v>13997</v>
      </c>
      <c r="CX16" s="78">
        <f t="shared" si="22"/>
        <v>1.0953520511732952E-2</v>
      </c>
      <c r="CZ16" s="4" t="s">
        <v>9</v>
      </c>
      <c r="DA16" s="25">
        <f t="shared" si="23"/>
        <v>2105</v>
      </c>
      <c r="DB16" s="26">
        <v>21942</v>
      </c>
      <c r="DC16" s="20">
        <v>24047</v>
      </c>
      <c r="DD16" s="78">
        <f t="shared" si="24"/>
        <v>1.5831164094522194E-2</v>
      </c>
      <c r="DF16" s="4" t="s">
        <v>33</v>
      </c>
      <c r="DG16" s="25">
        <f t="shared" si="25"/>
        <v>6209</v>
      </c>
      <c r="DH16" s="26">
        <v>19286</v>
      </c>
      <c r="DI16" s="20">
        <v>25495</v>
      </c>
      <c r="DJ16" s="78">
        <f t="shared" si="26"/>
        <v>1.2574704695427779E-2</v>
      </c>
      <c r="DL16" s="4" t="s">
        <v>33</v>
      </c>
      <c r="DM16" s="25">
        <f t="shared" si="27"/>
        <v>6412</v>
      </c>
      <c r="DN16" s="26">
        <v>31292</v>
      </c>
      <c r="DO16" s="20">
        <v>37704</v>
      </c>
      <c r="DP16" s="78">
        <f t="shared" si="28"/>
        <v>1.8943202046251679E-2</v>
      </c>
      <c r="DR16" s="37"/>
    </row>
    <row r="17" spans="2:122" x14ac:dyDescent="0.2">
      <c r="B17" s="7" t="s">
        <v>78</v>
      </c>
      <c r="C17" s="48">
        <f t="shared" si="29"/>
        <v>10673</v>
      </c>
      <c r="D17" s="48">
        <v>0</v>
      </c>
      <c r="E17" s="52">
        <v>10673</v>
      </c>
      <c r="F17" s="78">
        <f t="shared" si="30"/>
        <v>7.0223134750866005E-5</v>
      </c>
      <c r="H17" s="7" t="s">
        <v>78</v>
      </c>
      <c r="I17" s="48">
        <v>10673</v>
      </c>
      <c r="J17" s="48">
        <v>0</v>
      </c>
      <c r="K17" s="52">
        <v>10673</v>
      </c>
      <c r="L17" s="78">
        <f t="shared" si="11"/>
        <v>3.8572317287201154E-5</v>
      </c>
      <c r="N17" s="7" t="s">
        <v>78</v>
      </c>
      <c r="O17" s="48">
        <v>13673</v>
      </c>
      <c r="P17" s="48">
        <v>0</v>
      </c>
      <c r="Q17" s="52">
        <v>13673</v>
      </c>
      <c r="R17" s="78">
        <f t="shared" si="12"/>
        <v>5.6387473670157229E-5</v>
      </c>
      <c r="T17" s="7" t="s">
        <v>78</v>
      </c>
      <c r="U17" s="48">
        <v>13673</v>
      </c>
      <c r="V17" s="48">
        <v>0</v>
      </c>
      <c r="W17" s="52">
        <v>13673</v>
      </c>
      <c r="X17" s="78">
        <f t="shared" si="13"/>
        <v>4.3709512976701621E-5</v>
      </c>
      <c r="Z17" s="7" t="s">
        <v>78</v>
      </c>
      <c r="AA17" s="48">
        <v>257846</v>
      </c>
      <c r="AB17" s="48">
        <v>0</v>
      </c>
      <c r="AC17" s="52">
        <v>257846</v>
      </c>
      <c r="AD17" s="78">
        <f t="shared" si="14"/>
        <v>6.0209629340315885E-4</v>
      </c>
      <c r="AF17" s="7" t="s">
        <v>76</v>
      </c>
      <c r="AG17" s="48">
        <v>329966</v>
      </c>
      <c r="AH17" s="48">
        <v>0</v>
      </c>
      <c r="AI17" s="52">
        <v>329966</v>
      </c>
      <c r="AJ17" s="78">
        <f t="shared" si="15"/>
        <v>6.6436174621309612E-4</v>
      </c>
      <c r="AL17" s="53" t="s">
        <v>76</v>
      </c>
      <c r="AM17" s="48">
        <v>12770</v>
      </c>
      <c r="AN17" s="48">
        <v>0</v>
      </c>
      <c r="AO17" s="52">
        <v>12770</v>
      </c>
      <c r="AP17" s="78">
        <f t="shared" si="16"/>
        <v>2.9112261570036303E-5</v>
      </c>
      <c r="AR17" s="7" t="s">
        <v>78</v>
      </c>
      <c r="AS17" s="48">
        <v>40051</v>
      </c>
      <c r="AT17" s="48">
        <v>557852</v>
      </c>
      <c r="AU17" s="52">
        <v>597903</v>
      </c>
      <c r="AV17" s="78">
        <f t="shared" si="17"/>
        <v>1.06787455562112E-3</v>
      </c>
      <c r="AX17" s="7" t="s">
        <v>78</v>
      </c>
      <c r="AY17" s="48">
        <f t="shared" si="0"/>
        <v>66726</v>
      </c>
      <c r="AZ17" s="48">
        <v>802104</v>
      </c>
      <c r="BA17" s="49">
        <v>868830</v>
      </c>
      <c r="BB17" s="78">
        <f t="shared" si="1"/>
        <v>1.2897093903232592E-3</v>
      </c>
      <c r="BD17" s="7" t="s">
        <v>78</v>
      </c>
      <c r="BE17" s="48">
        <f t="shared" si="2"/>
        <v>91723</v>
      </c>
      <c r="BF17" s="48">
        <v>1170675</v>
      </c>
      <c r="BG17" s="49">
        <v>1262398</v>
      </c>
      <c r="BH17" s="78">
        <f t="shared" si="3"/>
        <v>1.7195033090772608E-3</v>
      </c>
      <c r="BJ17" s="7" t="s">
        <v>78</v>
      </c>
      <c r="BK17" s="48">
        <f t="shared" si="4"/>
        <v>87296</v>
      </c>
      <c r="BL17" s="48">
        <v>2298883</v>
      </c>
      <c r="BM17" s="49">
        <v>2386179</v>
      </c>
      <c r="BN17" s="78">
        <f t="shared" si="5"/>
        <v>2.7400216157019656E-3</v>
      </c>
      <c r="BP17" s="7" t="s">
        <v>75</v>
      </c>
      <c r="BQ17" s="48">
        <f t="shared" si="6"/>
        <v>0</v>
      </c>
      <c r="BR17" s="48">
        <v>1958425</v>
      </c>
      <c r="BS17" s="49">
        <v>1958425</v>
      </c>
      <c r="BT17" s="78">
        <f t="shared" si="7"/>
        <v>1.5620369255024817E-3</v>
      </c>
      <c r="BV17" s="7" t="s">
        <v>73</v>
      </c>
      <c r="BW17" s="48">
        <f t="shared" si="8"/>
        <v>255224</v>
      </c>
      <c r="BX17" s="48">
        <v>1236398</v>
      </c>
      <c r="BY17" s="49">
        <v>1491622</v>
      </c>
      <c r="BZ17" s="78">
        <f t="shared" si="9"/>
        <v>1.2518969881198448E-3</v>
      </c>
      <c r="CB17" s="7" t="s">
        <v>10</v>
      </c>
      <c r="CC17" s="25">
        <f t="shared" si="18"/>
        <v>513</v>
      </c>
      <c r="CD17" s="25">
        <v>2911</v>
      </c>
      <c r="CE17" s="20">
        <v>3424</v>
      </c>
      <c r="CF17" s="78">
        <f t="shared" si="19"/>
        <v>2.9575678841296769E-3</v>
      </c>
      <c r="CH17" s="4" t="s">
        <v>10</v>
      </c>
      <c r="CI17" s="26">
        <v>618</v>
      </c>
      <c r="CJ17" s="26">
        <v>3739</v>
      </c>
      <c r="CK17" s="20">
        <v>4357</v>
      </c>
      <c r="CL17" s="78">
        <f t="shared" si="10"/>
        <v>3.757330113832356E-3</v>
      </c>
      <c r="CN17" s="4" t="s">
        <v>9</v>
      </c>
      <c r="CO17" s="26">
        <v>1325</v>
      </c>
      <c r="CP17" s="26">
        <v>7110</v>
      </c>
      <c r="CQ17" s="20">
        <v>8435</v>
      </c>
      <c r="CR17" s="78">
        <f t="shared" si="20"/>
        <v>6.7289973115920642E-3</v>
      </c>
      <c r="CT17" s="4" t="s">
        <v>14</v>
      </c>
      <c r="CU17" s="25">
        <f t="shared" si="21"/>
        <v>0</v>
      </c>
      <c r="CV17" s="26">
        <v>7163</v>
      </c>
      <c r="CW17" s="20">
        <v>7163</v>
      </c>
      <c r="CX17" s="78">
        <f t="shared" si="22"/>
        <v>5.6054917071903364E-3</v>
      </c>
      <c r="CZ17" s="4" t="s">
        <v>14</v>
      </c>
      <c r="DA17" s="25">
        <f t="shared" si="23"/>
        <v>0</v>
      </c>
      <c r="DB17" s="26">
        <v>10771</v>
      </c>
      <c r="DC17" s="20">
        <v>10771</v>
      </c>
      <c r="DD17" s="78">
        <f t="shared" si="24"/>
        <v>7.0910079619951995E-3</v>
      </c>
      <c r="DF17" s="4" t="s">
        <v>14</v>
      </c>
      <c r="DG17" s="25">
        <f t="shared" si="25"/>
        <v>0</v>
      </c>
      <c r="DH17" s="26">
        <v>12993</v>
      </c>
      <c r="DI17" s="20">
        <v>12993</v>
      </c>
      <c r="DJ17" s="78">
        <f t="shared" si="26"/>
        <v>6.4084384431336789E-3</v>
      </c>
      <c r="DL17" s="4" t="s">
        <v>45</v>
      </c>
      <c r="DM17" s="25">
        <f t="shared" si="27"/>
        <v>2997</v>
      </c>
      <c r="DN17" s="26">
        <v>34217</v>
      </c>
      <c r="DO17" s="20">
        <v>37214</v>
      </c>
      <c r="DP17" s="78">
        <f t="shared" si="28"/>
        <v>1.8697016787322565E-2</v>
      </c>
      <c r="DR17" s="37"/>
    </row>
    <row r="18" spans="2:122" x14ac:dyDescent="0.2">
      <c r="B18" s="8" t="s">
        <v>0</v>
      </c>
      <c r="C18" s="50">
        <f>SUM(C6:C17)</f>
        <v>64677019</v>
      </c>
      <c r="D18" s="50">
        <f>SUM(D6:D17)</f>
        <v>87309930</v>
      </c>
      <c r="E18" s="50">
        <f>SUM(E6:E17)</f>
        <v>151986949</v>
      </c>
      <c r="F18" s="10"/>
      <c r="H18" s="8" t="s">
        <v>0</v>
      </c>
      <c r="I18" s="50">
        <f>SUM(I6:I17)</f>
        <v>165215948</v>
      </c>
      <c r="J18" s="50">
        <f>SUM(J6:J17)</f>
        <v>111485084</v>
      </c>
      <c r="K18" s="50">
        <f>SUM(K6:K17)</f>
        <v>276701032</v>
      </c>
      <c r="L18" s="10"/>
      <c r="N18" s="8" t="s">
        <v>0</v>
      </c>
      <c r="O18" s="50">
        <f>SUM(O6:O17)</f>
        <v>123784455</v>
      </c>
      <c r="P18" s="50">
        <f>SUM(P6:P17)</f>
        <v>118698478</v>
      </c>
      <c r="Q18" s="50">
        <f>SUM(Q6:Q17)</f>
        <v>242482933</v>
      </c>
      <c r="R18" s="10"/>
      <c r="T18" s="8" t="s">
        <v>0</v>
      </c>
      <c r="U18" s="50">
        <f>SUM(U6:U17)</f>
        <v>133542921</v>
      </c>
      <c r="V18" s="50">
        <f>SUM(V6:V17)</f>
        <v>179272278</v>
      </c>
      <c r="W18" s="50">
        <f>SUM(W6:W17)</f>
        <v>312815199</v>
      </c>
      <c r="X18" s="10"/>
      <c r="Z18" s="8" t="s">
        <v>0</v>
      </c>
      <c r="AA18" s="50">
        <f>SUM(AA6:AA17)</f>
        <v>142400310</v>
      </c>
      <c r="AB18" s="50">
        <f>SUM(AB6:AB17)</f>
        <v>285846804</v>
      </c>
      <c r="AC18" s="50">
        <f>SUM(AC6:AC17)</f>
        <v>428247114</v>
      </c>
      <c r="AD18" s="10"/>
      <c r="AF18" s="7" t="s">
        <v>136</v>
      </c>
      <c r="AG18" s="48">
        <v>136288</v>
      </c>
      <c r="AH18" s="48">
        <v>0</v>
      </c>
      <c r="AI18" s="52">
        <v>136288</v>
      </c>
      <c r="AJ18" s="78">
        <f t="shared" si="15"/>
        <v>2.7440564684813118E-4</v>
      </c>
      <c r="AL18" s="8" t="s">
        <v>0</v>
      </c>
      <c r="AM18" s="50">
        <v>141305752</v>
      </c>
      <c r="AN18" s="50">
        <v>297341035</v>
      </c>
      <c r="AO18" s="50">
        <v>438646787</v>
      </c>
      <c r="AP18" s="10"/>
      <c r="AR18" s="7" t="s">
        <v>96</v>
      </c>
      <c r="AS18" s="48">
        <v>496740</v>
      </c>
      <c r="AT18" s="48">
        <v>0</v>
      </c>
      <c r="AU18" s="52">
        <v>496740</v>
      </c>
      <c r="AV18" s="78">
        <f t="shared" si="17"/>
        <v>8.8719408793606186E-4</v>
      </c>
      <c r="AX18" s="7" t="s">
        <v>96</v>
      </c>
      <c r="AY18" s="48">
        <f t="shared" si="0"/>
        <v>526156</v>
      </c>
      <c r="AZ18" s="48">
        <v>0</v>
      </c>
      <c r="BA18" s="49">
        <v>526156</v>
      </c>
      <c r="BB18" s="78">
        <f t="shared" si="1"/>
        <v>7.8103695081307599E-4</v>
      </c>
      <c r="BD18" s="7" t="s">
        <v>96</v>
      </c>
      <c r="BE18" s="48">
        <f t="shared" si="2"/>
        <v>556502</v>
      </c>
      <c r="BF18" s="48">
        <v>0</v>
      </c>
      <c r="BG18" s="49">
        <v>556502</v>
      </c>
      <c r="BH18" s="78">
        <f t="shared" si="3"/>
        <v>7.5800740377290974E-4</v>
      </c>
      <c r="BJ18" s="7" t="s">
        <v>17</v>
      </c>
      <c r="BK18" s="48">
        <f t="shared" si="4"/>
        <v>0</v>
      </c>
      <c r="BL18" s="48">
        <v>646138</v>
      </c>
      <c r="BM18" s="49">
        <v>646138</v>
      </c>
      <c r="BN18" s="78">
        <f t="shared" si="5"/>
        <v>7.4195275657292956E-4</v>
      </c>
      <c r="BP18" s="7" t="s">
        <v>17</v>
      </c>
      <c r="BQ18" s="48">
        <f t="shared" si="6"/>
        <v>0</v>
      </c>
      <c r="BR18" s="48">
        <v>1664555</v>
      </c>
      <c r="BS18" s="49">
        <v>1664555</v>
      </c>
      <c r="BT18" s="78">
        <f t="shared" si="7"/>
        <v>1.3276466418319739E-3</v>
      </c>
      <c r="BV18" s="7" t="s">
        <v>17</v>
      </c>
      <c r="BW18" s="48">
        <f t="shared" si="8"/>
        <v>0</v>
      </c>
      <c r="BX18" s="48">
        <v>1107370</v>
      </c>
      <c r="BY18" s="49">
        <v>1107370</v>
      </c>
      <c r="BZ18" s="78">
        <f t="shared" si="9"/>
        <v>9.2939978609478315E-4</v>
      </c>
      <c r="CB18" s="7" t="s">
        <v>15</v>
      </c>
      <c r="CC18" s="25">
        <f t="shared" si="18"/>
        <v>2255</v>
      </c>
      <c r="CD18" s="25">
        <v>907</v>
      </c>
      <c r="CE18" s="20">
        <v>3162</v>
      </c>
      <c r="CF18" s="78">
        <f t="shared" si="19"/>
        <v>2.7312586593510628E-3</v>
      </c>
      <c r="CH18" s="4" t="s">
        <v>14</v>
      </c>
      <c r="CI18" s="26">
        <v>0</v>
      </c>
      <c r="CJ18" s="26">
        <v>2723</v>
      </c>
      <c r="CK18" s="20">
        <v>2723</v>
      </c>
      <c r="CL18" s="78">
        <f t="shared" si="10"/>
        <v>2.3482235253535701E-3</v>
      </c>
      <c r="CN18" s="4" t="s">
        <v>10</v>
      </c>
      <c r="CO18" s="26">
        <v>594</v>
      </c>
      <c r="CP18" s="26">
        <v>2634</v>
      </c>
      <c r="CQ18" s="20">
        <v>3228</v>
      </c>
      <c r="CR18" s="78">
        <f t="shared" si="20"/>
        <v>2.5751278389827127E-3</v>
      </c>
      <c r="CT18" s="4" t="s">
        <v>19</v>
      </c>
      <c r="CU18" s="25">
        <f t="shared" si="21"/>
        <v>1920</v>
      </c>
      <c r="CV18" s="26">
        <v>2075</v>
      </c>
      <c r="CW18" s="20">
        <v>3995</v>
      </c>
      <c r="CX18" s="78">
        <f t="shared" si="22"/>
        <v>3.1263352464366038E-3</v>
      </c>
      <c r="CZ18" s="4" t="s">
        <v>19</v>
      </c>
      <c r="DA18" s="25">
        <f t="shared" si="23"/>
        <v>2289</v>
      </c>
      <c r="DB18" s="26">
        <v>4579</v>
      </c>
      <c r="DC18" s="20">
        <v>6868</v>
      </c>
      <c r="DD18" s="78">
        <f t="shared" si="24"/>
        <v>4.5214968603642216E-3</v>
      </c>
      <c r="DF18" s="4" t="s">
        <v>9</v>
      </c>
      <c r="DG18" s="25">
        <f t="shared" si="25"/>
        <v>2489</v>
      </c>
      <c r="DH18" s="26">
        <v>9136</v>
      </c>
      <c r="DI18" s="20">
        <v>11625</v>
      </c>
      <c r="DJ18" s="78">
        <f t="shared" si="26"/>
        <v>5.7337102209981542E-3</v>
      </c>
      <c r="DL18" s="4" t="s">
        <v>48</v>
      </c>
      <c r="DM18" s="25">
        <f t="shared" si="27"/>
        <v>21894</v>
      </c>
      <c r="DN18" s="26">
        <v>1</v>
      </c>
      <c r="DO18" s="20">
        <v>21895</v>
      </c>
      <c r="DP18" s="78">
        <f t="shared" si="28"/>
        <v>1.1000461722965217E-2</v>
      </c>
      <c r="DR18" s="37"/>
    </row>
    <row r="19" spans="2:122" x14ac:dyDescent="0.2">
      <c r="AF19" s="8" t="s">
        <v>0</v>
      </c>
      <c r="AG19" s="50">
        <f>SUM(AG6:AG18)</f>
        <v>139967765</v>
      </c>
      <c r="AH19" s="50">
        <f>SUM(AH6:AH18)</f>
        <v>356698399</v>
      </c>
      <c r="AI19" s="50">
        <f>SUM(AI6:AI18)</f>
        <v>496666164</v>
      </c>
      <c r="AJ19" s="10"/>
      <c r="AR19" s="7" t="s">
        <v>76</v>
      </c>
      <c r="AS19" s="48">
        <v>17234</v>
      </c>
      <c r="AT19" s="48">
        <v>0</v>
      </c>
      <c r="AU19" s="52">
        <v>17234</v>
      </c>
      <c r="AV19" s="78">
        <f t="shared" si="17"/>
        <v>3.0780494648085696E-5</v>
      </c>
      <c r="AX19" s="7" t="s">
        <v>76</v>
      </c>
      <c r="AY19" s="48">
        <f t="shared" si="0"/>
        <v>10223</v>
      </c>
      <c r="AZ19" s="48">
        <v>0</v>
      </c>
      <c r="BA19" s="49">
        <v>10223</v>
      </c>
      <c r="BB19" s="78">
        <f t="shared" si="1"/>
        <v>1.5175234622739407E-5</v>
      </c>
      <c r="BD19" s="7" t="s">
        <v>93</v>
      </c>
      <c r="BE19" s="48">
        <f t="shared" si="2"/>
        <v>46523</v>
      </c>
      <c r="BF19" s="48">
        <v>487500</v>
      </c>
      <c r="BG19" s="49">
        <v>534023</v>
      </c>
      <c r="BH19" s="78">
        <f t="shared" si="3"/>
        <v>7.2738891825190315E-4</v>
      </c>
      <c r="BJ19" s="7" t="s">
        <v>93</v>
      </c>
      <c r="BK19" s="48">
        <f t="shared" si="4"/>
        <v>96195</v>
      </c>
      <c r="BL19" s="48">
        <v>540000</v>
      </c>
      <c r="BM19" s="49">
        <v>636195</v>
      </c>
      <c r="BN19" s="78">
        <f t="shared" si="5"/>
        <v>7.3053532522141548E-4</v>
      </c>
      <c r="BP19" s="7" t="s">
        <v>93</v>
      </c>
      <c r="BQ19" s="48">
        <f t="shared" si="6"/>
        <v>110016</v>
      </c>
      <c r="BR19" s="48">
        <v>1265390</v>
      </c>
      <c r="BS19" s="49">
        <v>1375406</v>
      </c>
      <c r="BT19" s="78">
        <f t="shared" si="7"/>
        <v>1.0970218208803842E-3</v>
      </c>
      <c r="BV19" s="7" t="s">
        <v>77</v>
      </c>
      <c r="BW19" s="48">
        <f t="shared" si="8"/>
        <v>120010</v>
      </c>
      <c r="BX19" s="48">
        <v>449250</v>
      </c>
      <c r="BY19" s="49">
        <v>569260</v>
      </c>
      <c r="BZ19" s="78">
        <f t="shared" si="9"/>
        <v>4.7777176755042691E-4</v>
      </c>
      <c r="CB19" s="7" t="s">
        <v>14</v>
      </c>
      <c r="CC19" s="25">
        <f t="shared" si="18"/>
        <v>0</v>
      </c>
      <c r="CD19" s="25">
        <v>2618</v>
      </c>
      <c r="CE19" s="20">
        <v>2618</v>
      </c>
      <c r="CF19" s="78">
        <f t="shared" si="19"/>
        <v>2.2613646964519552E-3</v>
      </c>
      <c r="CH19" s="7" t="s">
        <v>19</v>
      </c>
      <c r="CI19" s="25">
        <v>1051</v>
      </c>
      <c r="CJ19" s="25" t="s">
        <v>24</v>
      </c>
      <c r="CK19" s="20">
        <v>1051</v>
      </c>
      <c r="CL19" s="78">
        <f t="shared" si="10"/>
        <v>9.0634701621248703E-4</v>
      </c>
      <c r="CN19" s="7" t="s">
        <v>19</v>
      </c>
      <c r="CO19" s="25">
        <v>1586</v>
      </c>
      <c r="CP19" s="25">
        <v>166</v>
      </c>
      <c r="CQ19" s="20">
        <v>1752</v>
      </c>
      <c r="CR19" s="78">
        <f t="shared" si="20"/>
        <v>1.3976530278493535E-3</v>
      </c>
      <c r="CT19" s="7" t="s">
        <v>21</v>
      </c>
      <c r="CU19" s="25">
        <f t="shared" si="21"/>
        <v>268</v>
      </c>
      <c r="CV19" s="25">
        <v>2907</v>
      </c>
      <c r="CW19" s="20">
        <v>3175</v>
      </c>
      <c r="CX19" s="78">
        <f t="shared" si="22"/>
        <v>2.4846343948526201E-3</v>
      </c>
      <c r="CZ19" s="7" t="s">
        <v>39</v>
      </c>
      <c r="DA19" s="25">
        <f t="shared" si="23"/>
        <v>778</v>
      </c>
      <c r="DB19" s="25">
        <v>2751</v>
      </c>
      <c r="DC19" s="20">
        <v>3529</v>
      </c>
      <c r="DD19" s="78">
        <f t="shared" si="24"/>
        <v>2.3232909755715402E-3</v>
      </c>
      <c r="DF19" s="7" t="s">
        <v>19</v>
      </c>
      <c r="DG19" s="25">
        <f t="shared" si="25"/>
        <v>2646</v>
      </c>
      <c r="DH19" s="25">
        <v>2925</v>
      </c>
      <c r="DI19" s="20">
        <v>5571</v>
      </c>
      <c r="DJ19" s="78">
        <f t="shared" si="26"/>
        <v>2.747741904617696E-3</v>
      </c>
      <c r="DL19" s="7" t="s">
        <v>18</v>
      </c>
      <c r="DM19" s="25">
        <f t="shared" si="27"/>
        <v>307</v>
      </c>
      <c r="DN19" s="25">
        <v>18421</v>
      </c>
      <c r="DO19" s="20">
        <v>18728</v>
      </c>
      <c r="DP19" s="78">
        <f t="shared" si="28"/>
        <v>9.4093010800499009E-3</v>
      </c>
      <c r="DR19" s="37"/>
    </row>
    <row r="20" spans="2:122" x14ac:dyDescent="0.2">
      <c r="AG20" s="24"/>
      <c r="AH20" s="24"/>
      <c r="AI20" s="24"/>
      <c r="AJ20" s="38"/>
      <c r="AM20" s="24"/>
      <c r="AN20" s="24"/>
      <c r="AO20" s="24"/>
      <c r="AP20" s="38"/>
      <c r="AR20" s="8" t="s">
        <v>0</v>
      </c>
      <c r="AS20" s="50">
        <v>150223310</v>
      </c>
      <c r="AT20" s="50">
        <v>409676724</v>
      </c>
      <c r="AU20" s="50">
        <v>559900034</v>
      </c>
      <c r="AV20" s="10"/>
      <c r="AX20" s="8" t="s">
        <v>0</v>
      </c>
      <c r="AY20" s="50">
        <f>SUM(AY6:AY19)</f>
        <v>158227598</v>
      </c>
      <c r="AZ20" s="50">
        <f>SUM(AZ6:AZ19)</f>
        <v>515435792</v>
      </c>
      <c r="BA20" s="50">
        <f>SUM(BA6:BA19)</f>
        <v>673663390</v>
      </c>
      <c r="BB20" s="10"/>
      <c r="BD20" s="7" t="s">
        <v>104</v>
      </c>
      <c r="BE20" s="48">
        <f t="shared" si="2"/>
        <v>0</v>
      </c>
      <c r="BF20" s="48">
        <v>457991</v>
      </c>
      <c r="BG20" s="49">
        <v>457991</v>
      </c>
      <c r="BH20" s="78">
        <f t="shared" si="3"/>
        <v>6.238262735108926E-4</v>
      </c>
      <c r="BJ20" s="7" t="s">
        <v>96</v>
      </c>
      <c r="BK20" s="48">
        <f t="shared" si="4"/>
        <v>606184</v>
      </c>
      <c r="BL20" s="48">
        <v>0</v>
      </c>
      <c r="BM20" s="49">
        <v>606184</v>
      </c>
      <c r="BN20" s="78">
        <f t="shared" si="5"/>
        <v>6.9607404268191115E-4</v>
      </c>
      <c r="BP20" s="7" t="s">
        <v>78</v>
      </c>
      <c r="BQ20" s="48">
        <f t="shared" si="6"/>
        <v>68185</v>
      </c>
      <c r="BR20" s="48">
        <v>1124526</v>
      </c>
      <c r="BS20" s="49">
        <v>1192711</v>
      </c>
      <c r="BT20" s="78">
        <f t="shared" si="7"/>
        <v>9.5130455516702979E-4</v>
      </c>
      <c r="BV20" s="7" t="s">
        <v>76</v>
      </c>
      <c r="BW20" s="48">
        <f t="shared" si="8"/>
        <v>465706</v>
      </c>
      <c r="BX20" s="48">
        <v>0</v>
      </c>
      <c r="BY20" s="49">
        <v>465706</v>
      </c>
      <c r="BZ20" s="78">
        <f t="shared" si="9"/>
        <v>3.9086037799746886E-4</v>
      </c>
      <c r="CB20" s="7" t="s">
        <v>16</v>
      </c>
      <c r="CC20" s="25">
        <f t="shared" si="18"/>
        <v>154</v>
      </c>
      <c r="CD20" s="25">
        <v>697</v>
      </c>
      <c r="CE20" s="20">
        <v>851</v>
      </c>
      <c r="CF20" s="78">
        <f t="shared" si="19"/>
        <v>7.3507309269694944E-4</v>
      </c>
      <c r="CH20" s="4" t="s">
        <v>15</v>
      </c>
      <c r="CI20" s="26">
        <v>109</v>
      </c>
      <c r="CJ20" s="26">
        <v>907</v>
      </c>
      <c r="CK20" s="20">
        <v>1016</v>
      </c>
      <c r="CL20" s="78">
        <f t="shared" si="10"/>
        <v>8.7616419454984479E-4</v>
      </c>
      <c r="CN20" s="4" t="s">
        <v>15</v>
      </c>
      <c r="CO20" s="26">
        <v>781</v>
      </c>
      <c r="CP20" s="26">
        <v>930</v>
      </c>
      <c r="CQ20" s="20">
        <v>1711</v>
      </c>
      <c r="CR20" s="78">
        <f t="shared" si="20"/>
        <v>1.3649453942067601E-3</v>
      </c>
      <c r="CT20" s="4" t="s">
        <v>39</v>
      </c>
      <c r="CU20" s="25">
        <f t="shared" si="21"/>
        <v>762</v>
      </c>
      <c r="CV20" s="26">
        <v>1319</v>
      </c>
      <c r="CW20" s="20">
        <v>2081</v>
      </c>
      <c r="CX20" s="78">
        <f t="shared" si="22"/>
        <v>1.6285115513978905E-3</v>
      </c>
      <c r="CZ20" s="4" t="s">
        <v>13</v>
      </c>
      <c r="DA20" s="25">
        <f t="shared" si="23"/>
        <v>190</v>
      </c>
      <c r="DB20" s="26">
        <v>3097</v>
      </c>
      <c r="DC20" s="20">
        <v>3287</v>
      </c>
      <c r="DD20" s="78">
        <f t="shared" si="24"/>
        <v>2.1639720704742568E-3</v>
      </c>
      <c r="DF20" s="4" t="s">
        <v>40</v>
      </c>
      <c r="DG20" s="25">
        <f t="shared" si="25"/>
        <v>1243</v>
      </c>
      <c r="DH20" s="26">
        <v>1849</v>
      </c>
      <c r="DI20" s="20">
        <v>3092</v>
      </c>
      <c r="DJ20" s="78">
        <f t="shared" si="26"/>
        <v>1.5250436131893585E-3</v>
      </c>
      <c r="DL20" s="4" t="s">
        <v>49</v>
      </c>
      <c r="DM20" s="25">
        <f t="shared" si="27"/>
        <v>357</v>
      </c>
      <c r="DN20" s="26">
        <v>12876</v>
      </c>
      <c r="DO20" s="20">
        <v>13233</v>
      </c>
      <c r="DP20" s="78">
        <f t="shared" si="28"/>
        <v>6.6485092477734055E-3</v>
      </c>
      <c r="DR20" s="37"/>
    </row>
    <row r="21" spans="2:122" x14ac:dyDescent="0.2">
      <c r="AG21" s="24"/>
      <c r="AH21" s="24"/>
      <c r="AI21" s="24"/>
      <c r="AM21" s="24"/>
      <c r="AN21" s="24"/>
      <c r="AO21" s="24"/>
      <c r="AX21" s="29"/>
      <c r="AY21" s="29"/>
      <c r="AZ21" s="29"/>
      <c r="BA21" s="25"/>
      <c r="BD21" s="7" t="s">
        <v>76</v>
      </c>
      <c r="BE21" s="48">
        <f t="shared" si="2"/>
        <v>338022</v>
      </c>
      <c r="BF21" s="48">
        <v>0</v>
      </c>
      <c r="BG21" s="49">
        <v>338022</v>
      </c>
      <c r="BH21" s="78">
        <f t="shared" si="3"/>
        <v>4.6041735454342751E-4</v>
      </c>
      <c r="BJ21" s="7" t="s">
        <v>75</v>
      </c>
      <c r="BK21" s="48">
        <f t="shared" si="4"/>
        <v>0</v>
      </c>
      <c r="BL21" s="48">
        <v>438487</v>
      </c>
      <c r="BM21" s="49">
        <v>438487</v>
      </c>
      <c r="BN21" s="78">
        <f t="shared" si="5"/>
        <v>5.0350952640363853E-4</v>
      </c>
      <c r="BP21" s="7" t="s">
        <v>96</v>
      </c>
      <c r="BQ21" s="48">
        <f t="shared" si="6"/>
        <v>700529</v>
      </c>
      <c r="BR21" s="48">
        <v>0</v>
      </c>
      <c r="BS21" s="49">
        <v>700529</v>
      </c>
      <c r="BT21" s="78">
        <f t="shared" si="7"/>
        <v>5.5874090934568746E-4</v>
      </c>
      <c r="BV21" s="8" t="s">
        <v>0</v>
      </c>
      <c r="BW21" s="50">
        <f>SUM(BW6:BW20)</f>
        <v>187042671</v>
      </c>
      <c r="BX21" s="50">
        <f>SUM(BX6:BX20)</f>
        <v>1004446736</v>
      </c>
      <c r="BY21" s="50">
        <f>SUM(BY6:BY20)</f>
        <v>1191489407</v>
      </c>
      <c r="BZ21" s="10"/>
      <c r="CB21" s="7" t="s">
        <v>19</v>
      </c>
      <c r="CC21" s="25">
        <f t="shared" si="18"/>
        <v>847</v>
      </c>
      <c r="CD21" s="25">
        <v>0</v>
      </c>
      <c r="CE21" s="20">
        <v>847</v>
      </c>
      <c r="CF21" s="78">
        <f t="shared" si="19"/>
        <v>7.3161799002857371E-4</v>
      </c>
      <c r="CH21" s="4" t="s">
        <v>16</v>
      </c>
      <c r="CI21" s="26">
        <v>195</v>
      </c>
      <c r="CJ21" s="26">
        <v>775</v>
      </c>
      <c r="CK21" s="20">
        <v>970</v>
      </c>
      <c r="CL21" s="78">
        <f t="shared" si="10"/>
        <v>8.3649534322180062E-4</v>
      </c>
      <c r="CN21" s="4" t="s">
        <v>21</v>
      </c>
      <c r="CO21" s="26">
        <v>0</v>
      </c>
      <c r="CP21" s="26">
        <v>971</v>
      </c>
      <c r="CQ21" s="20">
        <v>971</v>
      </c>
      <c r="CR21" s="78">
        <f t="shared" si="20"/>
        <v>7.7461249431605146E-4</v>
      </c>
      <c r="CT21" s="4" t="s">
        <v>40</v>
      </c>
      <c r="CU21" s="25">
        <f t="shared" si="21"/>
        <v>1037</v>
      </c>
      <c r="CV21" s="26">
        <v>754</v>
      </c>
      <c r="CW21" s="20">
        <v>1791</v>
      </c>
      <c r="CX21" s="78">
        <f t="shared" si="22"/>
        <v>1.4015685673011158E-3</v>
      </c>
      <c r="CZ21" s="4" t="s">
        <v>21</v>
      </c>
      <c r="DA21" s="25">
        <f t="shared" si="23"/>
        <v>7</v>
      </c>
      <c r="DB21" s="26">
        <v>2675</v>
      </c>
      <c r="DC21" s="20">
        <v>2682</v>
      </c>
      <c r="DD21" s="78">
        <f t="shared" si="24"/>
        <v>1.7656748077310486E-3</v>
      </c>
      <c r="DF21" s="4" t="s">
        <v>13</v>
      </c>
      <c r="DG21" s="25">
        <f t="shared" si="25"/>
        <v>107</v>
      </c>
      <c r="DH21" s="26">
        <v>1448</v>
      </c>
      <c r="DI21" s="20">
        <v>1555</v>
      </c>
      <c r="DJ21" s="78">
        <f t="shared" si="26"/>
        <v>7.6696080805609709E-4</v>
      </c>
      <c r="DL21" s="4" t="s">
        <v>19</v>
      </c>
      <c r="DM21" s="25">
        <f t="shared" si="27"/>
        <v>2940</v>
      </c>
      <c r="DN21" s="26">
        <v>7183</v>
      </c>
      <c r="DO21" s="20">
        <v>10123</v>
      </c>
      <c r="DP21" s="78">
        <f t="shared" si="28"/>
        <v>5.08598648191719E-3</v>
      </c>
      <c r="DR21" s="37"/>
    </row>
    <row r="22" spans="2:122" x14ac:dyDescent="0.2">
      <c r="AI22" s="24"/>
      <c r="AJ22" s="38"/>
      <c r="AS22" s="24"/>
      <c r="AT22" s="24"/>
      <c r="AU22" s="24"/>
      <c r="AV22" s="38"/>
      <c r="AX22" s="29"/>
      <c r="AY22" s="29"/>
      <c r="AZ22" s="29"/>
      <c r="BA22" s="25"/>
      <c r="BD22" s="7" t="s">
        <v>75</v>
      </c>
      <c r="BE22" s="48">
        <f t="shared" si="2"/>
        <v>0</v>
      </c>
      <c r="BF22" s="48">
        <v>113299</v>
      </c>
      <c r="BG22" s="49">
        <v>113299</v>
      </c>
      <c r="BH22" s="78">
        <f t="shared" si="3"/>
        <v>1.5432375955534196E-4</v>
      </c>
      <c r="BJ22" s="7" t="s">
        <v>94</v>
      </c>
      <c r="BK22" s="48">
        <f t="shared" si="4"/>
        <v>205256</v>
      </c>
      <c r="BL22" s="48">
        <v>0</v>
      </c>
      <c r="BM22" s="49">
        <v>205256</v>
      </c>
      <c r="BN22" s="78">
        <f t="shared" si="5"/>
        <v>2.3569307950179873E-4</v>
      </c>
      <c r="BP22" s="7" t="s">
        <v>94</v>
      </c>
      <c r="BQ22" s="48">
        <f t="shared" si="6"/>
        <v>89730</v>
      </c>
      <c r="BR22" s="48">
        <v>0</v>
      </c>
      <c r="BS22" s="49">
        <v>89730</v>
      </c>
      <c r="BT22" s="78">
        <f t="shared" si="7"/>
        <v>7.1568517214260275E-5</v>
      </c>
      <c r="BV22" s="29"/>
      <c r="BW22" s="47">
        <f>BY22-BX22</f>
        <v>0</v>
      </c>
      <c r="BX22" s="29"/>
      <c r="BY22" s="25"/>
      <c r="CB22" s="7" t="s">
        <v>18</v>
      </c>
      <c r="CC22" s="25">
        <f t="shared" si="18"/>
        <v>325</v>
      </c>
      <c r="CD22" s="25">
        <v>0</v>
      </c>
      <c r="CE22" s="20">
        <v>325</v>
      </c>
      <c r="CF22" s="78">
        <f t="shared" si="19"/>
        <v>2.8072709180553299E-4</v>
      </c>
      <c r="CH22" s="4" t="s">
        <v>13</v>
      </c>
      <c r="CI22" s="26">
        <v>179</v>
      </c>
      <c r="CJ22" s="26">
        <v>615</v>
      </c>
      <c r="CK22" s="20">
        <v>794</v>
      </c>
      <c r="CL22" s="78">
        <f t="shared" si="10"/>
        <v>6.8471886857537077E-4</v>
      </c>
      <c r="CN22" s="4" t="s">
        <v>16</v>
      </c>
      <c r="CO22" s="26">
        <v>189</v>
      </c>
      <c r="CP22" s="26">
        <v>494</v>
      </c>
      <c r="CQ22" s="20">
        <v>683</v>
      </c>
      <c r="CR22" s="78">
        <f t="shared" si="20"/>
        <v>5.4486131165588383E-4</v>
      </c>
      <c r="CT22" s="4" t="s">
        <v>16</v>
      </c>
      <c r="CU22" s="25">
        <f t="shared" si="21"/>
        <v>221</v>
      </c>
      <c r="CV22" s="26">
        <v>1151</v>
      </c>
      <c r="CW22" s="20">
        <v>1372</v>
      </c>
      <c r="CX22" s="78">
        <f t="shared" si="22"/>
        <v>1.0736750833819826E-3</v>
      </c>
      <c r="CZ22" s="4" t="s">
        <v>16</v>
      </c>
      <c r="DA22" s="25">
        <f t="shared" si="23"/>
        <v>2471</v>
      </c>
      <c r="DB22" s="26">
        <v>115</v>
      </c>
      <c r="DC22" s="20">
        <v>2586</v>
      </c>
      <c r="DD22" s="78">
        <f t="shared" si="24"/>
        <v>1.7024739197585726E-3</v>
      </c>
      <c r="DF22" s="4" t="s">
        <v>21</v>
      </c>
      <c r="DG22" s="25">
        <f t="shared" si="25"/>
        <v>0</v>
      </c>
      <c r="DH22" s="26">
        <v>798</v>
      </c>
      <c r="DI22" s="20">
        <v>798</v>
      </c>
      <c r="DJ22" s="78">
        <f t="shared" si="26"/>
        <v>3.935914629123894E-4</v>
      </c>
      <c r="DL22" s="4" t="s">
        <v>40</v>
      </c>
      <c r="DM22" s="25">
        <f t="shared" si="27"/>
        <v>1481</v>
      </c>
      <c r="DN22" s="26">
        <v>8435</v>
      </c>
      <c r="DO22" s="20">
        <v>9916</v>
      </c>
      <c r="DP22" s="78">
        <f t="shared" si="28"/>
        <v>4.9819857704920343E-3</v>
      </c>
      <c r="DR22" s="37"/>
    </row>
    <row r="23" spans="2:122" x14ac:dyDescent="0.2">
      <c r="AX23" s="29"/>
      <c r="AY23" s="29"/>
      <c r="AZ23" s="29"/>
      <c r="BA23" s="25"/>
      <c r="BD23" s="8" t="s">
        <v>0</v>
      </c>
      <c r="BE23" s="50">
        <f>SUM(BE6:BE22)</f>
        <v>163794984</v>
      </c>
      <c r="BF23" s="50">
        <f>SUM(BF6:BF22)</f>
        <v>570369349</v>
      </c>
      <c r="BG23" s="50">
        <f>SUM(BG6:BG22)</f>
        <v>734164333</v>
      </c>
      <c r="BH23" s="10"/>
      <c r="BJ23" s="8" t="s">
        <v>0</v>
      </c>
      <c r="BK23" s="50">
        <f>SUM(BK6:BK22)</f>
        <v>171009478</v>
      </c>
      <c r="BL23" s="50">
        <f>SUM(BL6:BL22)</f>
        <v>699851900</v>
      </c>
      <c r="BM23" s="50">
        <f>SUM(BM6:BM22)</f>
        <v>870861378</v>
      </c>
      <c r="BN23" s="10"/>
      <c r="BP23" s="8" t="s">
        <v>0</v>
      </c>
      <c r="BQ23" s="50">
        <f>SUM(BQ6:BQ22)</f>
        <v>191985506</v>
      </c>
      <c r="BR23" s="50">
        <f>SUM(BR6:BR22)</f>
        <v>1061778069</v>
      </c>
      <c r="BS23" s="50">
        <f>SUM(BS6:BS22)</f>
        <v>1253763575</v>
      </c>
      <c r="BT23" s="10"/>
      <c r="BV23" s="29"/>
      <c r="BW23" s="29"/>
      <c r="BX23" s="29"/>
      <c r="BY23" s="25"/>
      <c r="CB23" s="8" t="s">
        <v>0</v>
      </c>
      <c r="CC23" s="22">
        <f>SUM(CC6:CC22)</f>
        <v>169206</v>
      </c>
      <c r="CD23" s="22">
        <f>SUM(CD6:CD22)</f>
        <v>988502</v>
      </c>
      <c r="CE23" s="21">
        <f>SUM(CE6:CE22)</f>
        <v>1157708</v>
      </c>
      <c r="CF23" s="10"/>
      <c r="CH23" s="4" t="s">
        <v>18</v>
      </c>
      <c r="CI23" s="26">
        <v>91</v>
      </c>
      <c r="CJ23" s="26" t="s">
        <v>24</v>
      </c>
      <c r="CK23" s="20">
        <v>91</v>
      </c>
      <c r="CL23" s="78">
        <f t="shared" si="10"/>
        <v>7.8475336322869955E-5</v>
      </c>
      <c r="CN23" s="4" t="s">
        <v>13</v>
      </c>
      <c r="CO23" s="26">
        <v>456</v>
      </c>
      <c r="CP23" s="26" t="s">
        <v>24</v>
      </c>
      <c r="CQ23" s="20">
        <v>456</v>
      </c>
      <c r="CR23" s="78">
        <f t="shared" si="20"/>
        <v>3.6377270587859884E-4</v>
      </c>
      <c r="CT23" s="4" t="s">
        <v>13</v>
      </c>
      <c r="CU23" s="25">
        <f t="shared" si="21"/>
        <v>182</v>
      </c>
      <c r="CV23" s="26">
        <v>228</v>
      </c>
      <c r="CW23" s="20">
        <v>410</v>
      </c>
      <c r="CX23" s="78">
        <f t="shared" si="22"/>
        <v>3.2085042579199191E-4</v>
      </c>
      <c r="CZ23" s="4" t="s">
        <v>40</v>
      </c>
      <c r="DA23" s="25">
        <f t="shared" si="23"/>
        <v>1254</v>
      </c>
      <c r="DB23" s="26">
        <v>1277</v>
      </c>
      <c r="DC23" s="20">
        <v>2531</v>
      </c>
      <c r="DD23" s="78">
        <f t="shared" si="24"/>
        <v>1.6662650776910082E-3</v>
      </c>
      <c r="DF23" s="4" t="s">
        <v>15</v>
      </c>
      <c r="DG23" s="25">
        <f t="shared" si="25"/>
        <v>82</v>
      </c>
      <c r="DH23" s="26">
        <v>600</v>
      </c>
      <c r="DI23" s="20">
        <v>682</v>
      </c>
      <c r="DJ23" s="78">
        <f t="shared" si="26"/>
        <v>3.3637766629855838E-4</v>
      </c>
      <c r="DL23" s="4" t="s">
        <v>53</v>
      </c>
      <c r="DM23" s="25">
        <f t="shared" si="27"/>
        <v>507</v>
      </c>
      <c r="DN23" s="26">
        <v>8195</v>
      </c>
      <c r="DO23" s="20">
        <v>8702</v>
      </c>
      <c r="DP23" s="78">
        <f t="shared" si="28"/>
        <v>4.3720492310227593E-3</v>
      </c>
      <c r="DR23" s="37"/>
    </row>
    <row r="24" spans="2:122" x14ac:dyDescent="0.2">
      <c r="AX24" s="29"/>
      <c r="AY24" s="29"/>
      <c r="AZ24" s="29"/>
      <c r="BA24" s="25"/>
      <c r="BD24" s="29"/>
      <c r="BE24" s="29"/>
      <c r="BF24" s="29"/>
      <c r="BG24" s="25"/>
      <c r="BJ24" s="29"/>
      <c r="BK24" s="29"/>
      <c r="BL24" s="29"/>
      <c r="BM24" s="25"/>
      <c r="BP24" s="29"/>
      <c r="BQ24" s="29"/>
      <c r="BR24" s="29"/>
      <c r="BS24" s="25"/>
      <c r="BV24" s="29"/>
      <c r="BW24" s="29"/>
      <c r="BX24" s="29"/>
      <c r="BY24" s="25"/>
      <c r="CH24" s="8" t="s">
        <v>0</v>
      </c>
      <c r="CI24" s="22">
        <f>SUM(CI6:CI23)</f>
        <v>181768</v>
      </c>
      <c r="CJ24" s="22">
        <f>SUM(CJ6:CJ23)</f>
        <v>977832</v>
      </c>
      <c r="CK24" s="21">
        <f>SUM(CK6:CK23)</f>
        <v>1159600</v>
      </c>
      <c r="CL24" s="10"/>
      <c r="CN24" s="4" t="s">
        <v>18</v>
      </c>
      <c r="CO24" s="26">
        <v>266</v>
      </c>
      <c r="CP24" s="26" t="s">
        <v>24</v>
      </c>
      <c r="CQ24" s="20">
        <v>266</v>
      </c>
      <c r="CR24" s="78">
        <f t="shared" si="20"/>
        <v>2.1220074509584931E-4</v>
      </c>
      <c r="CT24" s="4" t="s">
        <v>15</v>
      </c>
      <c r="CU24" s="25">
        <f t="shared" si="21"/>
        <v>107</v>
      </c>
      <c r="CV24" s="26">
        <v>279</v>
      </c>
      <c r="CW24" s="20">
        <v>386</v>
      </c>
      <c r="CX24" s="78">
        <f t="shared" si="22"/>
        <v>3.0206893745294845E-4</v>
      </c>
      <c r="CZ24" s="4" t="s">
        <v>18</v>
      </c>
      <c r="DA24" s="25">
        <f t="shared" si="23"/>
        <v>156</v>
      </c>
      <c r="DB24" s="26">
        <v>632</v>
      </c>
      <c r="DC24" s="20">
        <v>788</v>
      </c>
      <c r="DD24" s="78">
        <f t="shared" si="24"/>
        <v>5.1877395544074056E-4</v>
      </c>
      <c r="DF24" s="4" t="s">
        <v>16</v>
      </c>
      <c r="DG24" s="25">
        <f t="shared" si="25"/>
        <v>165</v>
      </c>
      <c r="DH24" s="26">
        <v>115</v>
      </c>
      <c r="DI24" s="20">
        <v>280</v>
      </c>
      <c r="DJ24" s="78">
        <f t="shared" si="26"/>
        <v>1.3810226768855768E-4</v>
      </c>
      <c r="DL24" s="4" t="s">
        <v>14</v>
      </c>
      <c r="DM24" s="25">
        <f t="shared" si="27"/>
        <v>0</v>
      </c>
      <c r="DN24" s="26">
        <v>6697</v>
      </c>
      <c r="DO24" s="20">
        <v>6697</v>
      </c>
      <c r="DP24" s="78">
        <f t="shared" si="28"/>
        <v>3.3646993449964854E-3</v>
      </c>
      <c r="DR24" s="37"/>
    </row>
    <row r="25" spans="2:122" x14ac:dyDescent="0.2">
      <c r="BD25" s="29"/>
      <c r="BE25" s="29"/>
      <c r="BF25" s="29"/>
      <c r="BG25" s="25"/>
      <c r="BJ25" s="29"/>
      <c r="BK25" s="29"/>
      <c r="BL25" s="29"/>
      <c r="BM25" s="25"/>
      <c r="BP25" s="29"/>
      <c r="BQ25" s="29"/>
      <c r="BR25" s="29"/>
      <c r="BS25" s="25"/>
      <c r="BV25" s="29"/>
      <c r="BW25" s="29"/>
      <c r="BX25" s="29"/>
      <c r="BY25" s="25"/>
      <c r="CC25" s="19"/>
      <c r="CD25" s="19"/>
      <c r="CE25" s="32"/>
      <c r="CN25" s="8"/>
      <c r="CO25" s="22">
        <f>SUM(CO6:CO24)</f>
        <v>158036</v>
      </c>
      <c r="CP25" s="22">
        <f>SUM(CP6:CP24)</f>
        <v>1095494</v>
      </c>
      <c r="CQ25" s="21">
        <f>SUM(CQ6:CQ24)</f>
        <v>1253530</v>
      </c>
      <c r="CR25" s="10"/>
      <c r="CT25" s="4" t="s">
        <v>18</v>
      </c>
      <c r="CU25" s="25">
        <v>293</v>
      </c>
      <c r="CV25" s="26" t="s">
        <v>24</v>
      </c>
      <c r="CW25" s="20">
        <v>293</v>
      </c>
      <c r="CX25" s="78">
        <f t="shared" si="22"/>
        <v>2.2929067013915518E-4</v>
      </c>
      <c r="CZ25" s="4" t="s">
        <v>15</v>
      </c>
      <c r="DA25" s="25">
        <f t="shared" si="23"/>
        <v>95</v>
      </c>
      <c r="DB25" s="26">
        <v>690</v>
      </c>
      <c r="DC25" s="20">
        <v>785</v>
      </c>
      <c r="DD25" s="78">
        <f t="shared" si="24"/>
        <v>5.1679892769160068E-4</v>
      </c>
      <c r="DF25" s="8"/>
      <c r="DG25" s="22">
        <f>SUM(DG6:DG24)</f>
        <v>155942</v>
      </c>
      <c r="DH25" s="22">
        <f>SUM(DH6:DH24)</f>
        <v>1871541</v>
      </c>
      <c r="DI25" s="21">
        <f>SUM(DI6:DI24)</f>
        <v>2027483</v>
      </c>
      <c r="DJ25" s="10"/>
      <c r="DL25" s="4" t="s">
        <v>13</v>
      </c>
      <c r="DM25" s="25">
        <f t="shared" si="27"/>
        <v>215</v>
      </c>
      <c r="DN25" s="26">
        <v>2117</v>
      </c>
      <c r="DO25" s="20">
        <v>2332</v>
      </c>
      <c r="DP25" s="78">
        <f t="shared" si="28"/>
        <v>1.1716408649442742E-3</v>
      </c>
      <c r="DR25" s="37"/>
    </row>
    <row r="26" spans="2:122" x14ac:dyDescent="0.2">
      <c r="BD26" s="29"/>
      <c r="BE26" s="29"/>
      <c r="BF26" s="29"/>
      <c r="BG26" s="25"/>
      <c r="BJ26" s="29"/>
      <c r="BK26" s="29"/>
      <c r="BL26" s="29"/>
      <c r="BM26" s="25"/>
      <c r="BP26" s="29"/>
      <c r="BQ26" s="29"/>
      <c r="BR26" s="29"/>
      <c r="BS26" s="25"/>
      <c r="BV26" s="29"/>
      <c r="BW26" s="29"/>
      <c r="BX26" s="29"/>
      <c r="BY26" s="25"/>
      <c r="CD26" s="19"/>
      <c r="CI26" s="19"/>
      <c r="CK26" s="19"/>
      <c r="CT26" s="8"/>
      <c r="CU26" s="22">
        <f>SUM(CU6:CU25)</f>
        <v>151918</v>
      </c>
      <c r="CV26" s="22">
        <f>SUM(CV6:CV25)</f>
        <v>1125936</v>
      </c>
      <c r="CW26" s="21">
        <f>SUM(CW6:CW25)</f>
        <v>1277854</v>
      </c>
      <c r="CX26" s="10"/>
      <c r="CZ26" s="8"/>
      <c r="DA26" s="22">
        <f>SUM(DA6:DA25)</f>
        <v>159653</v>
      </c>
      <c r="DB26" s="22">
        <f>SUM(DB6:DB25)</f>
        <v>1359313</v>
      </c>
      <c r="DC26" s="21">
        <f>SUM(DC6:DC25)</f>
        <v>1518966</v>
      </c>
      <c r="DD26" s="10"/>
      <c r="DL26" s="4" t="s">
        <v>16</v>
      </c>
      <c r="DM26" s="25">
        <f t="shared" si="27"/>
        <v>248</v>
      </c>
      <c r="DN26" s="26">
        <v>1143</v>
      </c>
      <c r="DO26" s="20">
        <v>1391</v>
      </c>
      <c r="DP26" s="78">
        <f t="shared" si="28"/>
        <v>6.9886468402122019E-4</v>
      </c>
      <c r="DR26" s="37"/>
    </row>
    <row r="27" spans="2:122" x14ac:dyDescent="0.2">
      <c r="BD27" s="29"/>
      <c r="BE27" s="29"/>
      <c r="BF27" s="29"/>
      <c r="BG27" s="25"/>
      <c r="BJ27" s="29"/>
      <c r="BK27" s="29"/>
      <c r="BL27" s="29"/>
      <c r="BM27" s="25"/>
      <c r="BP27" s="29"/>
      <c r="BQ27" s="29"/>
      <c r="BR27" s="29"/>
      <c r="BS27" s="25"/>
      <c r="BV27" s="29"/>
      <c r="BW27" s="29"/>
      <c r="BX27" s="29"/>
      <c r="BY27" s="25"/>
      <c r="CD27" s="19"/>
      <c r="CJ27" s="19"/>
      <c r="CO27" s="19"/>
      <c r="CQ27" s="19"/>
      <c r="DI27" s="19"/>
      <c r="DL27" s="4" t="s">
        <v>21</v>
      </c>
      <c r="DM27" s="25">
        <f t="shared" si="27"/>
        <v>0</v>
      </c>
      <c r="DN27" s="26">
        <v>941</v>
      </c>
      <c r="DO27" s="20">
        <v>941</v>
      </c>
      <c r="DP27" s="78">
        <f t="shared" si="28"/>
        <v>4.7277618092305405E-4</v>
      </c>
      <c r="DR27" s="37"/>
    </row>
    <row r="28" spans="2:122" x14ac:dyDescent="0.2">
      <c r="CD28" s="19"/>
      <c r="CJ28" s="19"/>
      <c r="CW28" s="19"/>
      <c r="DC28" s="19"/>
      <c r="DL28" s="4" t="s">
        <v>15</v>
      </c>
      <c r="DM28" s="25">
        <f t="shared" si="27"/>
        <v>82</v>
      </c>
      <c r="DN28" s="26">
        <v>0</v>
      </c>
      <c r="DO28" s="20">
        <v>82</v>
      </c>
      <c r="DP28" s="78">
        <f t="shared" si="28"/>
        <v>4.1198349453443607E-5</v>
      </c>
      <c r="DR28" s="37"/>
    </row>
    <row r="29" spans="2:122" x14ac:dyDescent="0.2">
      <c r="CD29" s="19"/>
      <c r="CJ29" s="19"/>
      <c r="DL29" s="8"/>
      <c r="DM29" s="22">
        <f>SUM(DM6:DM28)</f>
        <v>164111</v>
      </c>
      <c r="DN29" s="22">
        <f>SUM(DN6:DN28)</f>
        <v>1826260</v>
      </c>
      <c r="DO29" s="21">
        <f>SUM(DO6:DO28)</f>
        <v>1990371</v>
      </c>
      <c r="DP29" s="10"/>
    </row>
    <row r="30" spans="2:122" x14ac:dyDescent="0.2">
      <c r="CD30" s="19"/>
      <c r="CJ30" s="19"/>
      <c r="DR30" s="38"/>
    </row>
    <row r="31" spans="2:122" x14ac:dyDescent="0.2">
      <c r="CD31" s="19"/>
      <c r="CJ31" s="19"/>
      <c r="CO31" s="19"/>
      <c r="DP31" s="38"/>
    </row>
    <row r="32" spans="2:122" x14ac:dyDescent="0.2">
      <c r="CD32" s="19"/>
      <c r="CJ32" s="19"/>
      <c r="CO32" s="19"/>
    </row>
    <row r="33" spans="78:93" x14ac:dyDescent="0.2">
      <c r="CD33" s="19"/>
      <c r="CJ33" s="19"/>
      <c r="CO33" s="19"/>
    </row>
    <row r="34" spans="78:93" x14ac:dyDescent="0.2">
      <c r="CF34" s="19"/>
      <c r="CK34" s="19"/>
    </row>
    <row r="35" spans="78:93" x14ac:dyDescent="0.2">
      <c r="BZ35" s="19"/>
      <c r="CF35" s="19"/>
      <c r="CK35" s="19"/>
    </row>
    <row r="36" spans="78:93" x14ac:dyDescent="0.2">
      <c r="BZ36" s="19"/>
      <c r="CF36" s="19"/>
      <c r="CK36" s="19"/>
    </row>
    <row r="37" spans="78:93" x14ac:dyDescent="0.2">
      <c r="BZ37" s="19"/>
      <c r="CF37" s="19"/>
      <c r="CK37" s="19"/>
    </row>
    <row r="38" spans="78:93" x14ac:dyDescent="0.2">
      <c r="BZ38" s="19"/>
      <c r="CF38" s="19"/>
      <c r="CK38" s="19"/>
    </row>
    <row r="39" spans="78:93" x14ac:dyDescent="0.2">
      <c r="BZ39" s="19"/>
      <c r="CF39" s="19"/>
      <c r="CK39" s="19"/>
    </row>
    <row r="40" spans="78:93" x14ac:dyDescent="0.2">
      <c r="BZ40" s="19"/>
      <c r="CF40" s="19"/>
      <c r="CK40" s="19"/>
    </row>
    <row r="41" spans="78:93" x14ac:dyDescent="0.2">
      <c r="BZ41" s="19"/>
      <c r="CF41" s="19"/>
      <c r="CK41" s="19"/>
    </row>
    <row r="42" spans="78:93" x14ac:dyDescent="0.2">
      <c r="BZ42" s="19"/>
      <c r="CF42" s="19"/>
      <c r="CK42" s="19"/>
    </row>
    <row r="43" spans="78:93" x14ac:dyDescent="0.2">
      <c r="BZ43" s="19"/>
      <c r="CF43" s="19"/>
      <c r="CK43" s="19"/>
    </row>
    <row r="44" spans="78:93" x14ac:dyDescent="0.2">
      <c r="BZ44" s="19"/>
      <c r="CF44" s="19"/>
      <c r="CK44" s="19"/>
    </row>
    <row r="45" spans="78:93" x14ac:dyDescent="0.2">
      <c r="BZ45" s="19"/>
      <c r="CF45" s="19"/>
      <c r="CK45" s="19"/>
    </row>
    <row r="46" spans="78:93" x14ac:dyDescent="0.2">
      <c r="BZ46" s="19"/>
      <c r="CF46" s="19"/>
      <c r="CK46" s="19"/>
    </row>
    <row r="47" spans="78:93" x14ac:dyDescent="0.2">
      <c r="BZ47" s="19"/>
      <c r="CF47" s="19"/>
      <c r="CK47" s="19"/>
    </row>
    <row r="48" spans="78:93" x14ac:dyDescent="0.2">
      <c r="BZ48" s="19"/>
      <c r="CF48" s="19"/>
      <c r="CK48" s="19"/>
    </row>
    <row r="49" spans="78:89" x14ac:dyDescent="0.2">
      <c r="BZ49" s="19"/>
      <c r="CF49" s="19"/>
      <c r="CK49" s="19"/>
    </row>
    <row r="50" spans="78:89" x14ac:dyDescent="0.2">
      <c r="BZ50" s="19"/>
      <c r="CF50" s="19"/>
      <c r="CK50" s="19"/>
    </row>
    <row r="51" spans="78:89" x14ac:dyDescent="0.2">
      <c r="BZ51" s="19"/>
      <c r="CF51" s="19"/>
      <c r="CK51" s="19"/>
    </row>
    <row r="52" spans="78:89" x14ac:dyDescent="0.2">
      <c r="CK52" s="19"/>
    </row>
  </sheetData>
  <sortState xmlns:xlrd2="http://schemas.microsoft.com/office/spreadsheetml/2017/richdata2" ref="T7:W17">
    <sortCondition descending="1" ref="W6:W17"/>
  </sortState>
  <mergeCells count="73">
    <mergeCell ref="B1:F1"/>
    <mergeCell ref="B3:F3"/>
    <mergeCell ref="B4:B5"/>
    <mergeCell ref="C4:E4"/>
    <mergeCell ref="H1:L1"/>
    <mergeCell ref="H3:L3"/>
    <mergeCell ref="H4:H5"/>
    <mergeCell ref="I4:K4"/>
    <mergeCell ref="N1:R1"/>
    <mergeCell ref="N3:R3"/>
    <mergeCell ref="N4:N5"/>
    <mergeCell ref="O4:Q4"/>
    <mergeCell ref="T1:X1"/>
    <mergeCell ref="T3:X3"/>
    <mergeCell ref="T4:T5"/>
    <mergeCell ref="U4:W4"/>
    <mergeCell ref="Z1:AD1"/>
    <mergeCell ref="Z3:AD3"/>
    <mergeCell ref="Z4:Z5"/>
    <mergeCell ref="AA4:AC4"/>
    <mergeCell ref="AF1:AJ1"/>
    <mergeCell ref="AF3:AJ3"/>
    <mergeCell ref="AF4:AF5"/>
    <mergeCell ref="AG4:AI4"/>
    <mergeCell ref="AL1:AP1"/>
    <mergeCell ref="AR1:AV1"/>
    <mergeCell ref="AX1:BB1"/>
    <mergeCell ref="BD1:BH1"/>
    <mergeCell ref="AR4:AR5"/>
    <mergeCell ref="AL3:AP3"/>
    <mergeCell ref="AL4:AL5"/>
    <mergeCell ref="AM4:AO4"/>
    <mergeCell ref="AS4:AU4"/>
    <mergeCell ref="AX3:BB3"/>
    <mergeCell ref="AX4:AX5"/>
    <mergeCell ref="AY4:BA4"/>
    <mergeCell ref="AR3:AV3"/>
    <mergeCell ref="BP3:BT3"/>
    <mergeCell ref="BW4:BY4"/>
    <mergeCell ref="BQ4:BS4"/>
    <mergeCell ref="BP4:BP5"/>
    <mergeCell ref="BE4:BG4"/>
    <mergeCell ref="BJ3:BN3"/>
    <mergeCell ref="BK4:BM4"/>
    <mergeCell ref="BD3:BH3"/>
    <mergeCell ref="BD4:BD5"/>
    <mergeCell ref="BJ4:BJ5"/>
    <mergeCell ref="CT1:CX1"/>
    <mergeCell ref="CZ1:DD1"/>
    <mergeCell ref="DF1:DJ1"/>
    <mergeCell ref="DL1:DP1"/>
    <mergeCell ref="BJ1:BN1"/>
    <mergeCell ref="BP1:BT1"/>
    <mergeCell ref="BV1:BZ1"/>
    <mergeCell ref="CB1:CF1"/>
    <mergeCell ref="CH1:CL1"/>
    <mergeCell ref="CN1:CR1"/>
    <mergeCell ref="DL3:DP3"/>
    <mergeCell ref="DM4:DO4"/>
    <mergeCell ref="BV3:BZ3"/>
    <mergeCell ref="CO4:CQ4"/>
    <mergeCell ref="CT3:CX3"/>
    <mergeCell ref="CU4:CW4"/>
    <mergeCell ref="DG4:DI4"/>
    <mergeCell ref="DF3:DJ3"/>
    <mergeCell ref="CN3:CR3"/>
    <mergeCell ref="CZ3:DD3"/>
    <mergeCell ref="CC4:CE4"/>
    <mergeCell ref="BV4:BV5"/>
    <mergeCell ref="DA4:DC4"/>
    <mergeCell ref="CI4:CK4"/>
    <mergeCell ref="CH3:CL3"/>
    <mergeCell ref="CB3:CF3"/>
  </mergeCells>
  <pageMargins left="0.70866141732283472" right="0.70866141732283472" top="0.74803149606299213" bottom="0.74803149606299213" header="0.31496062992125984" footer="0.31496062992125984"/>
  <pageSetup paperSize="9" scale="77" fitToWidth="0" orientation="landscape" r:id="rId1"/>
  <headerFooter>
    <oddFooter xml:space="preserve">&amp;L
</oddFooter>
  </headerFooter>
  <rowBreaks count="1" manualBreakCount="1">
    <brk id="30" max="16383" man="1"/>
  </rowBreaks>
  <colBreaks count="14" manualBreakCount="14">
    <brk id="18" max="1048575" man="1"/>
    <brk id="24" max="1048575" man="1"/>
    <brk id="30" max="1048575" man="1"/>
    <brk id="36" max="1048575" man="1"/>
    <brk id="42" max="1048575" man="1"/>
    <brk id="48" max="1048575" man="1"/>
    <brk id="54" max="1048575" man="1"/>
    <brk id="60" max="1048575" man="1"/>
    <brk id="66" max="1048575" man="1"/>
    <brk id="72" max="1048575" man="1"/>
    <brk id="78" max="1048575" man="1"/>
    <brk id="84" max="1048575" man="1"/>
    <brk id="90" max="1048575" man="1"/>
    <brk id="9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6E6AFF-2751-4DDA-A7BD-FF04020D46AE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f632cf2-0fb0-4703-960a-a7f77e0b84c8"/>
    <ds:schemaRef ds:uri="http://purl.org/dc/terms/"/>
    <ds:schemaRef ds:uri="28906c87-db6d-47ae-862f-62ffa130951d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A89838C-07AC-4474-A3AE-72104D34C08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FC4D1CE-BF60-4891-91CF-EDDCD2FFB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6E75374-5D23-4410-B1C7-A6B33AA5BB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Übersicht</vt:lpstr>
      <vt:lpstr>Einzelversicherung Total</vt:lpstr>
      <vt:lpstr>Einzel-Kapital-Versicherungen</vt:lpstr>
      <vt:lpstr>Einzel-Renten-Versicherungen</vt:lpstr>
      <vt:lpstr>'Einzel-Kapital-Versicherungen'!Druckbereich</vt:lpstr>
      <vt:lpstr>'Einzelversicherung Total'!Druckbereich</vt:lpstr>
    </vt:vector>
  </TitlesOfParts>
  <Company>SVV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Vera Schädler</dc:creator>
  <cp:lastModifiedBy>Frédéric Pittet</cp:lastModifiedBy>
  <cp:lastPrinted>2016-06-07T09:23:56Z</cp:lastPrinted>
  <dcterms:created xsi:type="dcterms:W3CDTF">2006-03-09T13:15:43Z</dcterms:created>
  <dcterms:modified xsi:type="dcterms:W3CDTF">2022-09-13T15:10:05Z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Publikationstyp">
    <vt:lpwstr>Statistik</vt:lpwstr>
  </property>
  <property fmtid="{D5CDD505-2E9C-101B-9397-08002B2CF9AE}" pid="5" name="display_urn:schemas-microsoft-com:office:office#Editor">
    <vt:lpwstr>Schönenberger Alex</vt:lpwstr>
  </property>
  <property fmtid="{D5CDD505-2E9C-101B-9397-08002B2CF9AE}" pid="6" name="Issues1">
    <vt:lpwstr>108</vt:lpwstr>
  </property>
  <property fmtid="{D5CDD505-2E9C-101B-9397-08002B2CF9AE}" pid="7" name="Thema">
    <vt:lpwstr/>
  </property>
  <property fmtid="{D5CDD505-2E9C-101B-9397-08002B2CF9AE}" pid="8" name="display_urn:schemas-microsoft-com:office:office#Author">
    <vt:lpwstr>Schönenberger Alex</vt:lpwstr>
  </property>
  <property fmtid="{D5CDD505-2E9C-101B-9397-08002B2CF9AE}" pid="9" name="Dokumententypen">
    <vt:lpwstr>20</vt:lpwstr>
  </property>
  <property fmtid="{D5CDD505-2E9C-101B-9397-08002B2CF9AE}" pid="10" name="Bearbeitungsstatus">
    <vt:lpwstr>final</vt:lpwstr>
  </property>
  <property fmtid="{D5CDD505-2E9C-101B-9397-08002B2CF9AE}" pid="11" name="Klassifizierung">
    <vt:lpwstr>öffentlich</vt:lpwstr>
  </property>
  <property fmtid="{D5CDD505-2E9C-101B-9397-08002B2CF9AE}" pid="12" name="ContentType">
    <vt:lpwstr>Dokument</vt:lpwstr>
  </property>
  <property fmtid="{D5CDD505-2E9C-101B-9397-08002B2CF9AE}" pid="13" name="ContentTypeId">
    <vt:lpwstr>0x01010002C7ABCBA97307408D88C07C1DA0FB8F</vt:lpwstr>
  </property>
  <property fmtid="{D5CDD505-2E9C-101B-9397-08002B2CF9AE}" pid="14" name="Order">
    <vt:r8>4494700</vt:r8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axKeyword">
    <vt:lpwstr/>
  </property>
  <property fmtid="{D5CDD505-2E9C-101B-9397-08002B2CF9AE}" pid="18" name="xd_ProgID">
    <vt:lpwstr/>
  </property>
  <property fmtid="{D5CDD505-2E9C-101B-9397-08002B2CF9AE}" pid="19" name="TemplateUrl">
    <vt:lpwstr/>
  </property>
  <property fmtid="{D5CDD505-2E9C-101B-9397-08002B2CF9AE}" pid="20" name="xd_Signature">
    <vt:bool>false</vt:bool>
  </property>
  <property fmtid="{D5CDD505-2E9C-101B-9397-08002B2CF9AE}" pid="21" name="TriggerFlowInfo">
    <vt:lpwstr/>
  </property>
</Properties>
</file>