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92" documentId="8_{FC1D919A-A6EF-43CE-BE98-BB4A547C1739}" xr6:coauthVersionLast="47" xr6:coauthVersionMax="47" xr10:uidLastSave="{1B23EBA0-7956-482A-A5D5-724F7E261E03}"/>
  <bookViews>
    <workbookView xWindow="28680" yWindow="-120" windowWidth="29040" windowHeight="15840" tabRatio="708" xr2:uid="{00000000-000D-0000-FFFF-FFFF00000000}"/>
  </bookViews>
  <sheets>
    <sheet name="Anteilgeb LV Marktanteile" sheetId="2" r:id="rId1"/>
  </sheets>
  <definedNames>
    <definedName name="_xlnm.Print_Area" localSheetId="0">'Anteilgeb LV Marktanteile'!$Y$1:$DJ$32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  <c r="F7" i="2" s="1"/>
  <c r="D22" i="2"/>
  <c r="C19" i="2"/>
  <c r="C18" i="2"/>
  <c r="C8" i="2"/>
  <c r="C7" i="2"/>
  <c r="C9" i="2"/>
  <c r="C12" i="2"/>
  <c r="C10" i="2"/>
  <c r="C11" i="2"/>
  <c r="C13" i="2"/>
  <c r="C14" i="2"/>
  <c r="C16" i="2"/>
  <c r="C15" i="2"/>
  <c r="C17" i="2"/>
  <c r="C20" i="2"/>
  <c r="C6" i="2"/>
  <c r="F17" i="2" l="1"/>
  <c r="C22" i="2"/>
  <c r="F9" i="2"/>
  <c r="F8" i="2"/>
  <c r="F15" i="2"/>
  <c r="F13" i="2"/>
  <c r="F19" i="2"/>
  <c r="F11" i="2"/>
  <c r="F14" i="2"/>
  <c r="F20" i="2"/>
  <c r="F18" i="2"/>
  <c r="F10" i="2"/>
  <c r="F6" i="2"/>
  <c r="F16" i="2"/>
  <c r="F12" i="2"/>
  <c r="O26" i="2"/>
  <c r="K22" i="2"/>
  <c r="L21" i="2" s="1"/>
  <c r="J22" i="2"/>
  <c r="I22" i="2"/>
  <c r="L7" i="2" l="1"/>
  <c r="L16" i="2"/>
  <c r="L14" i="2"/>
  <c r="L17" i="2"/>
  <c r="L6" i="2"/>
  <c r="L15" i="2"/>
  <c r="L8" i="2"/>
  <c r="L9" i="2"/>
  <c r="L10" i="2"/>
  <c r="L18" i="2"/>
  <c r="L11" i="2"/>
  <c r="L19" i="2"/>
  <c r="L12" i="2"/>
  <c r="L20" i="2"/>
  <c r="L13" i="2"/>
  <c r="Q22" i="2"/>
  <c r="P22" i="2"/>
  <c r="O22" i="2"/>
  <c r="R7" i="2" l="1"/>
  <c r="R15" i="2"/>
  <c r="R8" i="2"/>
  <c r="R16" i="2"/>
  <c r="R21" i="2"/>
  <c r="R9" i="2"/>
  <c r="R17" i="2"/>
  <c r="R10" i="2"/>
  <c r="R18" i="2"/>
  <c r="R19" i="2"/>
  <c r="R11" i="2"/>
  <c r="R14" i="2"/>
  <c r="R12" i="2"/>
  <c r="R20" i="2"/>
  <c r="R13" i="2"/>
  <c r="R6" i="2"/>
  <c r="W21" i="2"/>
  <c r="V21" i="2"/>
  <c r="U21" i="2"/>
  <c r="X7" i="2" l="1"/>
  <c r="X11" i="2"/>
  <c r="X15" i="2"/>
  <c r="X19" i="2"/>
  <c r="X13" i="2"/>
  <c r="X6" i="2"/>
  <c r="X18" i="2"/>
  <c r="X8" i="2"/>
  <c r="X12" i="2"/>
  <c r="X16" i="2"/>
  <c r="X20" i="2"/>
  <c r="X9" i="2"/>
  <c r="X17" i="2"/>
  <c r="X10" i="2"/>
  <c r="X14" i="2"/>
  <c r="AC21" i="2"/>
  <c r="AB21" i="2"/>
  <c r="AA21" i="2"/>
  <c r="AD7" i="2" l="1"/>
  <c r="AD15" i="2"/>
  <c r="AD20" i="2"/>
  <c r="AD14" i="2"/>
  <c r="AD8" i="2"/>
  <c r="AD16" i="2"/>
  <c r="AD12" i="2"/>
  <c r="AD9" i="2"/>
  <c r="AD17" i="2"/>
  <c r="AD11" i="2"/>
  <c r="AD13" i="2"/>
  <c r="AD10" i="2"/>
  <c r="AD18" i="2"/>
  <c r="AD19" i="2"/>
  <c r="AD6" i="2"/>
  <c r="AI22" i="2"/>
  <c r="AJ9" i="2" s="1"/>
  <c r="AH22" i="2"/>
  <c r="AG22" i="2"/>
  <c r="AJ6" i="2" l="1"/>
  <c r="AJ14" i="2"/>
  <c r="AJ20" i="2"/>
  <c r="AJ12" i="2"/>
  <c r="AJ18" i="2"/>
  <c r="AJ10" i="2"/>
  <c r="AJ16" i="2"/>
  <c r="AJ8" i="2"/>
  <c r="AJ21" i="2"/>
  <c r="AJ17" i="2"/>
  <c r="AJ13" i="2"/>
  <c r="AJ19" i="2"/>
  <c r="AJ15" i="2"/>
  <c r="AJ11" i="2"/>
  <c r="AJ7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6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P23" i="2"/>
  <c r="AU24" i="2"/>
  <c r="BB6" i="2" s="1"/>
  <c r="BA25" i="2"/>
  <c r="BB23" i="2" s="1"/>
  <c r="BG26" i="2"/>
  <c r="BN22" i="2" s="1"/>
  <c r="BM26" i="2"/>
  <c r="BT7" i="2" s="1"/>
  <c r="BZ18" i="2"/>
  <c r="CC7" i="2"/>
  <c r="CC8" i="2"/>
  <c r="CC9" i="2"/>
  <c r="CC10" i="2"/>
  <c r="CC11" i="2"/>
  <c r="CC12" i="2"/>
  <c r="CC13" i="2"/>
  <c r="CC14" i="2"/>
  <c r="CC15" i="2"/>
  <c r="CC16" i="2"/>
  <c r="CC17" i="2"/>
  <c r="CC18" i="2"/>
  <c r="CC21" i="2"/>
  <c r="CC22" i="2"/>
  <c r="BW23" i="2"/>
  <c r="BW24" i="2"/>
  <c r="CC6" i="2"/>
  <c r="BY26" i="2"/>
  <c r="CF18" i="2" s="1"/>
  <c r="BX26" i="2"/>
  <c r="DH27" i="2"/>
  <c r="DI27" i="2"/>
  <c r="DP21" i="2" s="1"/>
  <c r="CO7" i="2"/>
  <c r="CO8" i="2"/>
  <c r="CO9" i="2"/>
  <c r="CO10" i="2"/>
  <c r="CO11" i="2"/>
  <c r="CO12" i="2"/>
  <c r="CO13" i="2"/>
  <c r="CO14" i="2"/>
  <c r="CO15" i="2"/>
  <c r="CO16" i="2"/>
  <c r="CO17" i="2"/>
  <c r="CO20" i="2"/>
  <c r="CO21" i="2"/>
  <c r="CI23" i="2"/>
  <c r="CO6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21" i="2"/>
  <c r="CI22" i="2"/>
  <c r="CC23" i="2"/>
  <c r="CC24" i="2"/>
  <c r="CI6" i="2"/>
  <c r="CE26" i="2"/>
  <c r="CL16" i="2" s="1"/>
  <c r="DM7" i="2"/>
  <c r="DM8" i="2"/>
  <c r="DM9" i="2"/>
  <c r="DM10" i="2"/>
  <c r="DM11" i="2"/>
  <c r="DM12" i="2"/>
  <c r="DM13" i="2"/>
  <c r="DM14" i="2"/>
  <c r="DM15" i="2"/>
  <c r="DM16" i="2"/>
  <c r="DM17" i="2"/>
  <c r="DM19" i="2"/>
  <c r="DM20" i="2"/>
  <c r="DM22" i="2"/>
  <c r="DG23" i="2"/>
  <c r="DG24" i="2"/>
  <c r="DG26" i="2"/>
  <c r="DG7" i="2"/>
  <c r="DG9" i="2"/>
  <c r="DG10" i="2"/>
  <c r="DG12" i="2"/>
  <c r="DG13" i="2"/>
  <c r="DG14" i="2"/>
  <c r="DG15" i="2"/>
  <c r="DG16" i="2"/>
  <c r="DG17" i="2"/>
  <c r="DG18" i="2"/>
  <c r="DG21" i="2"/>
  <c r="DG22" i="2"/>
  <c r="DA23" i="2"/>
  <c r="DA24" i="2"/>
  <c r="CW28" i="2"/>
  <c r="DD6" i="2" s="1"/>
  <c r="CP28" i="2"/>
  <c r="CU7" i="2"/>
  <c r="CU8" i="2"/>
  <c r="CU10" i="2"/>
  <c r="CU11" i="2"/>
  <c r="CU12" i="2"/>
  <c r="CU13" i="2"/>
  <c r="CU14" i="2"/>
  <c r="CU15" i="2"/>
  <c r="CU16" i="2"/>
  <c r="CU17" i="2"/>
  <c r="CU18" i="2"/>
  <c r="CU20" i="2"/>
  <c r="CU21" i="2"/>
  <c r="CU22" i="2"/>
  <c r="CO23" i="2"/>
  <c r="CO25" i="2"/>
  <c r="CO26" i="2"/>
  <c r="CU6" i="2"/>
  <c r="CQ28" i="2"/>
  <c r="CX19" i="2" s="1"/>
  <c r="CJ27" i="2"/>
  <c r="CK27" i="2"/>
  <c r="CR14" i="2" s="1"/>
  <c r="CD26" i="2"/>
  <c r="CU24" i="2"/>
  <c r="DA18" i="2"/>
  <c r="DA17" i="2"/>
  <c r="DA21" i="2"/>
  <c r="CU23" i="2"/>
  <c r="CU25" i="2"/>
  <c r="CV28" i="2"/>
  <c r="DA6" i="2"/>
  <c r="DA11" i="2"/>
  <c r="DA15" i="2"/>
  <c r="DA12" i="2"/>
  <c r="DA16" i="2"/>
  <c r="DA9" i="2"/>
  <c r="DA13" i="2"/>
  <c r="DA10" i="2"/>
  <c r="DA8" i="2"/>
  <c r="DC26" i="2"/>
  <c r="DJ21" i="2" s="1"/>
  <c r="DB26" i="2"/>
  <c r="DG6" i="2"/>
  <c r="DM6" i="2"/>
  <c r="BZ14" i="2"/>
  <c r="BZ22" i="2"/>
  <c r="BZ7" i="2"/>
  <c r="BZ17" i="2"/>
  <c r="BZ9" i="2"/>
  <c r="BZ16" i="2"/>
  <c r="BZ8" i="2"/>
  <c r="BZ6" i="2"/>
  <c r="BT25" i="2"/>
  <c r="BZ19" i="2"/>
  <c r="BT23" i="2"/>
  <c r="BT24" i="2"/>
  <c r="BZ12" i="2"/>
  <c r="BZ11" i="2"/>
  <c r="BZ10" i="2"/>
  <c r="BZ21" i="2"/>
  <c r="BZ13" i="2"/>
  <c r="BZ20" i="2"/>
  <c r="BZ15" i="2"/>
  <c r="CR13" i="2"/>
  <c r="BB20" i="2"/>
  <c r="BT10" i="2" l="1"/>
  <c r="BB21" i="2"/>
  <c r="BT8" i="2"/>
  <c r="DP15" i="2"/>
  <c r="DP7" i="2"/>
  <c r="BN20" i="2"/>
  <c r="CL15" i="2"/>
  <c r="BN7" i="2"/>
  <c r="BN8" i="2"/>
  <c r="CL13" i="2"/>
  <c r="BH23" i="2"/>
  <c r="CF10" i="2"/>
  <c r="BN16" i="2"/>
  <c r="BN14" i="2"/>
  <c r="BN21" i="2"/>
  <c r="BZ25" i="2"/>
  <c r="BH24" i="2"/>
  <c r="BB22" i="2"/>
  <c r="DD19" i="2"/>
  <c r="CX24" i="2"/>
  <c r="DA26" i="2"/>
  <c r="DJ7" i="2"/>
  <c r="DP12" i="2"/>
  <c r="DD15" i="2"/>
  <c r="CF23" i="2"/>
  <c r="CL10" i="2"/>
  <c r="BT16" i="2"/>
  <c r="CO28" i="2"/>
  <c r="BB17" i="2"/>
  <c r="BB18" i="2"/>
  <c r="BB15" i="2"/>
  <c r="BB16" i="2"/>
  <c r="CL24" i="2"/>
  <c r="BB8" i="2"/>
  <c r="BB11" i="2"/>
  <c r="DD14" i="2"/>
  <c r="DD20" i="2"/>
  <c r="BB9" i="2"/>
  <c r="BT20" i="2"/>
  <c r="BT21" i="2"/>
  <c r="CR11" i="2"/>
  <c r="BH25" i="2"/>
  <c r="DD22" i="2"/>
  <c r="CX25" i="2"/>
  <c r="DD11" i="2"/>
  <c r="BN12" i="2"/>
  <c r="DD21" i="2"/>
  <c r="DD12" i="2"/>
  <c r="DD13" i="2"/>
  <c r="CX23" i="2"/>
  <c r="BN13" i="2"/>
  <c r="DD10" i="2"/>
  <c r="CR19" i="2"/>
  <c r="CF19" i="2"/>
  <c r="BN6" i="2"/>
  <c r="BN15" i="2"/>
  <c r="DJ17" i="2"/>
  <c r="CL9" i="2"/>
  <c r="CL14" i="2"/>
  <c r="BB13" i="2"/>
  <c r="BB19" i="2"/>
  <c r="CF9" i="2"/>
  <c r="CF25" i="2"/>
  <c r="DD7" i="2"/>
  <c r="DD18" i="2"/>
  <c r="DJ9" i="2"/>
  <c r="DD16" i="2"/>
  <c r="CL6" i="2"/>
  <c r="CL19" i="2"/>
  <c r="DD8" i="2"/>
  <c r="CX26" i="2"/>
  <c r="CL17" i="2"/>
  <c r="DG27" i="2"/>
  <c r="CI27" i="2"/>
  <c r="AV23" i="2"/>
  <c r="BN17" i="2"/>
  <c r="BB14" i="2"/>
  <c r="DD17" i="2"/>
  <c r="CX27" i="2"/>
  <c r="BB12" i="2"/>
  <c r="BN10" i="2"/>
  <c r="BB7" i="2"/>
  <c r="BN9" i="2"/>
  <c r="BN18" i="2"/>
  <c r="CR6" i="2"/>
  <c r="BN11" i="2"/>
  <c r="CF11" i="2"/>
  <c r="BN19" i="2"/>
  <c r="BB10" i="2"/>
  <c r="CL7" i="2"/>
  <c r="CL20" i="2"/>
  <c r="CF8" i="2"/>
  <c r="CF24" i="2"/>
  <c r="CL25" i="2"/>
  <c r="CL11" i="2"/>
  <c r="DD9" i="2"/>
  <c r="CX20" i="2"/>
  <c r="CX8" i="2"/>
  <c r="CX13" i="2"/>
  <c r="DJ15" i="2"/>
  <c r="DJ6" i="2"/>
  <c r="DJ16" i="2"/>
  <c r="BH14" i="2"/>
  <c r="DJ13" i="2"/>
  <c r="DD23" i="2"/>
  <c r="DJ10" i="2"/>
  <c r="CL22" i="2"/>
  <c r="CC26" i="2"/>
  <c r="CR25" i="2"/>
  <c r="DD24" i="2"/>
  <c r="CX6" i="2"/>
  <c r="DD25" i="2"/>
  <c r="DJ12" i="2"/>
  <c r="DJ19" i="2"/>
  <c r="BW26" i="2"/>
  <c r="DJ14" i="2"/>
  <c r="BH10" i="2"/>
  <c r="BH16" i="2"/>
  <c r="DJ11" i="2"/>
  <c r="CU28" i="2"/>
  <c r="CX17" i="2"/>
  <c r="CR21" i="2"/>
  <c r="CX15" i="2"/>
  <c r="CX21" i="2"/>
  <c r="BT6" i="2"/>
  <c r="CL26" i="2"/>
  <c r="CR24" i="2"/>
  <c r="BH7" i="2"/>
  <c r="BH15" i="2"/>
  <c r="CX9" i="2"/>
  <c r="BT19" i="2"/>
  <c r="DP19" i="2"/>
  <c r="DP18" i="2"/>
  <c r="BH8" i="2"/>
  <c r="BH12" i="2"/>
  <c r="CR15" i="2"/>
  <c r="CR7" i="2"/>
  <c r="CX22" i="2"/>
  <c r="CF21" i="2"/>
  <c r="BT13" i="2"/>
  <c r="CR27" i="2"/>
  <c r="CF7" i="2"/>
  <c r="CF17" i="2"/>
  <c r="DJ8" i="2"/>
  <c r="CX10" i="2"/>
  <c r="BT14" i="2"/>
  <c r="BZ23" i="2"/>
  <c r="BH19" i="2"/>
  <c r="DJ24" i="2"/>
  <c r="DJ18" i="2"/>
  <c r="DP11" i="2"/>
  <c r="DJ22" i="2"/>
  <c r="DP20" i="2"/>
  <c r="CR23" i="2"/>
  <c r="CX12" i="2"/>
  <c r="DJ20" i="2"/>
  <c r="BN23" i="2"/>
  <c r="CR18" i="2"/>
  <c r="BB24" i="2"/>
  <c r="CR10" i="2"/>
  <c r="CL8" i="2"/>
  <c r="CR20" i="2"/>
  <c r="CX7" i="2"/>
  <c r="DJ26" i="2"/>
  <c r="CL21" i="2"/>
  <c r="CF14" i="2"/>
  <c r="BZ24" i="2"/>
  <c r="CL12" i="2"/>
  <c r="CR8" i="2"/>
  <c r="BT18" i="2"/>
  <c r="CL18" i="2"/>
  <c r="CR17" i="2"/>
  <c r="CX16" i="2"/>
  <c r="DP17" i="2"/>
  <c r="CF12" i="2"/>
  <c r="BT22" i="2"/>
  <c r="BH22" i="2"/>
  <c r="CR9" i="2"/>
  <c r="CR26" i="2"/>
  <c r="DJ25" i="2"/>
  <c r="DJ23" i="2"/>
  <c r="CF6" i="2"/>
  <c r="BT9" i="2"/>
  <c r="BT15" i="2"/>
  <c r="BT12" i="2"/>
  <c r="CF13" i="2"/>
  <c r="BN24" i="2"/>
  <c r="BT17" i="2"/>
  <c r="DP9" i="2"/>
  <c r="BH6" i="2"/>
  <c r="CF22" i="2"/>
  <c r="DP8" i="2"/>
  <c r="DP13" i="2"/>
  <c r="BT11" i="2"/>
  <c r="CR12" i="2"/>
  <c r="BH9" i="2"/>
  <c r="CR22" i="2"/>
  <c r="CX14" i="2"/>
  <c r="BH18" i="2"/>
  <c r="DP10" i="2"/>
  <c r="CF16" i="2"/>
  <c r="CX18" i="2"/>
  <c r="CL23" i="2"/>
  <c r="BN25" i="2"/>
  <c r="DP14" i="2"/>
  <c r="DP6" i="2"/>
  <c r="CR16" i="2"/>
  <c r="DP16" i="2"/>
  <c r="BH13" i="2"/>
  <c r="DP22" i="2"/>
  <c r="CF20" i="2"/>
  <c r="BH11" i="2"/>
  <c r="CX11" i="2"/>
  <c r="BH21" i="2"/>
  <c r="BH17" i="2"/>
  <c r="BH20" i="2"/>
  <c r="CF15" i="2"/>
</calcChain>
</file>

<file path=xl/sharedStrings.xml><?xml version="1.0" encoding="utf-8"?>
<sst xmlns="http://schemas.openxmlformats.org/spreadsheetml/2006/main" count="576" uniqueCount="100">
  <si>
    <t>Total</t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</si>
  <si>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</si>
  <si>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r>
      <t xml:space="preserve">Marktanteil in der CH  
</t>
    </r>
    <r>
      <rPr>
        <b/>
        <i/>
        <sz val="10"/>
        <rFont val="Arial"/>
        <family val="2"/>
      </rPr>
      <t>Part du marché 
en Suisse</t>
    </r>
  </si>
  <si>
    <t>Winterthur Leben</t>
  </si>
  <si>
    <t>Zürich Leben</t>
  </si>
  <si>
    <t>Basler Leben</t>
  </si>
  <si>
    <t>Helvetia Leben</t>
  </si>
  <si>
    <t>Allianz Suisse Leben</t>
  </si>
  <si>
    <t>Generali Personenvers.</t>
  </si>
  <si>
    <t>Mobiliar Leben</t>
  </si>
  <si>
    <t>Pax</t>
  </si>
  <si>
    <t>Vaudoise Vie SA</t>
  </si>
  <si>
    <t>AXA Vie</t>
  </si>
  <si>
    <t>Groupe Mutuel Vie</t>
  </si>
  <si>
    <t>Phenix Vie</t>
  </si>
  <si>
    <t>AIG Life</t>
  </si>
  <si>
    <t>Zenith Vie</t>
  </si>
  <si>
    <t>Forces Vives</t>
  </si>
  <si>
    <t>Convia</t>
  </si>
  <si>
    <t>UBS Life</t>
  </si>
  <si>
    <t>-</t>
  </si>
  <si>
    <t>Wiederkehrende Prämien
Primes périodiques</t>
  </si>
  <si>
    <t>Einmalprämien
Primes uniques</t>
  </si>
  <si>
    <t>Patria</t>
  </si>
  <si>
    <t>Genevoise Vie</t>
  </si>
  <si>
    <t>Vaudoise Vie</t>
  </si>
  <si>
    <t>Providentia</t>
  </si>
  <si>
    <t>Suisse Vie</t>
  </si>
  <si>
    <t>Skandia Leben</t>
  </si>
  <si>
    <t>Generali Personenversicherungen</t>
  </si>
  <si>
    <t>Elvia Leben</t>
  </si>
  <si>
    <t>Berner Leben</t>
  </si>
  <si>
    <t>Allianz Leben</t>
  </si>
  <si>
    <t>Swiss Life</t>
  </si>
  <si>
    <t>Schweiz. National Leben</t>
  </si>
  <si>
    <r>
      <t xml:space="preserve">Anteilgebundene Lebensversicherungen 2006
</t>
    </r>
    <r>
      <rPr>
        <b/>
        <i/>
        <sz val="12"/>
        <rFont val="Arial"/>
        <family val="2"/>
      </rPr>
      <t>Assurance liée à des participations 2006</t>
    </r>
  </si>
  <si>
    <r>
      <t xml:space="preserve">Anteilgebundene Lebensversicherungen 2005
</t>
    </r>
    <r>
      <rPr>
        <b/>
        <i/>
        <sz val="12"/>
        <rFont val="Arial"/>
        <family val="2"/>
      </rPr>
      <t>Assurance liée à des participations 2005</t>
    </r>
  </si>
  <si>
    <r>
      <t xml:space="preserve">Anteilgebundene Lebensversicherungen 2004
</t>
    </r>
    <r>
      <rPr>
        <b/>
        <i/>
        <sz val="12"/>
        <rFont val="Arial"/>
        <family val="2"/>
      </rPr>
      <t>Assurance liée à des participations 2004</t>
    </r>
  </si>
  <si>
    <r>
      <t xml:space="preserve">Anteilgebundene Lebensversicherungen 2003
</t>
    </r>
    <r>
      <rPr>
        <b/>
        <i/>
        <sz val="12"/>
        <rFont val="Arial"/>
        <family val="2"/>
      </rPr>
      <t>Assurance liée à des participations 2003</t>
    </r>
  </si>
  <si>
    <r>
      <t xml:space="preserve">Anteilgebundene Lebensversicherungen 2002
</t>
    </r>
    <r>
      <rPr>
        <b/>
        <i/>
        <sz val="12"/>
        <rFont val="Arial"/>
        <family val="2"/>
      </rPr>
      <t>Assurance liée à des participations 2002</t>
    </r>
  </si>
  <si>
    <r>
      <t xml:space="preserve">Anteilgebundene Lebensversicherungen 2001
</t>
    </r>
    <r>
      <rPr>
        <b/>
        <i/>
        <sz val="12"/>
        <rFont val="Arial"/>
        <family val="2"/>
      </rPr>
      <t>Assurance liée à des participations 2001</t>
    </r>
  </si>
  <si>
    <r>
      <t xml:space="preserve">Anteilgebundene Lebensversicherungen 2007
</t>
    </r>
    <r>
      <rPr>
        <b/>
        <i/>
        <sz val="12"/>
        <rFont val="Arial"/>
        <family val="2"/>
      </rPr>
      <t>Assurance liée à des participations 2007</t>
    </r>
  </si>
  <si>
    <t>Generali Schweiz Personenvers.</t>
  </si>
  <si>
    <t>Lombard International</t>
  </si>
  <si>
    <t>AXA Winterthur Leben</t>
  </si>
  <si>
    <t>Die Mobiliar Leben</t>
  </si>
  <si>
    <t>Nationale Suisse Leben</t>
  </si>
  <si>
    <r>
      <t xml:space="preserve">Anteilgebundene Lebensversicherungen 2008
</t>
    </r>
    <r>
      <rPr>
        <b/>
        <i/>
        <sz val="12"/>
        <rFont val="Arial"/>
        <family val="2"/>
      </rPr>
      <t>Assurance liée à des participations 2008</t>
    </r>
  </si>
  <si>
    <t>Helvetia Schweizerische Lebensversicherungsgesellschaft</t>
  </si>
  <si>
    <t>Skandia Leben AG</t>
  </si>
  <si>
    <t>AXA Leben AG</t>
  </si>
  <si>
    <t>Zürich Lebensversicherungs-Gesellschaft</t>
  </si>
  <si>
    <t>Swiss Life AG</t>
  </si>
  <si>
    <t>UBS Life AG</t>
  </si>
  <si>
    <t>Pax, Schweizerische Lebensversicherungs-Gesellschaft</t>
  </si>
  <si>
    <t>Schweizerische Mobiliar Lebensversicherungs-Gesellschaft</t>
  </si>
  <si>
    <t>Basler Lebensversicherungs-Gesellschaft</t>
  </si>
  <si>
    <t>Vaudoise Vie, Compagnie d'assurances SA</t>
  </si>
  <si>
    <t>Groupe Mutuel Vie GMV SA</t>
  </si>
  <si>
    <t>Zenith Compagnie d'assurances sur la vie</t>
  </si>
  <si>
    <t>Convia Lebensversicherungs-Gesellschaft</t>
  </si>
  <si>
    <t>Schweizerische National Leben AG</t>
  </si>
  <si>
    <t>Phenix Compagnie d'assurances sur la vie</t>
  </si>
  <si>
    <t>AIG Life Insurance Company (Switzerland) Ltd.</t>
  </si>
  <si>
    <r>
      <t xml:space="preserve">Anteilgebundene Lebensversicherungen 2009
</t>
    </r>
    <r>
      <rPr>
        <b/>
        <i/>
        <sz val="12"/>
        <rFont val="Arial"/>
        <family val="2"/>
      </rPr>
      <t>Assurance liée à des participations 2009</t>
    </r>
  </si>
  <si>
    <t>Generali Personenversicherungen AG</t>
  </si>
  <si>
    <t>Zürich Lebensversicherungs-Gesellschaft AG</t>
  </si>
  <si>
    <t>Pax, Schweizerische Lebensversicherungs-Gesellschaft AG</t>
  </si>
  <si>
    <t>Helvetia Schweizerische Lebensversicherungsgesellschaft AG</t>
  </si>
  <si>
    <t>Allianz Suisse Lebensversicherungs-Gesellschaft AG</t>
  </si>
  <si>
    <t>Schweizerische Mobiliar Lebensversicherungs-Gesellschaft AG</t>
  </si>
  <si>
    <t>Basler Leben AG</t>
  </si>
  <si>
    <t>Forces Vives - Compagnie d'assurances sur la vie</t>
  </si>
  <si>
    <t>Zenith Vie SA, Compagnie d'assurance sur la vie</t>
  </si>
  <si>
    <t>CONVIA Lebensversicherung AG</t>
  </si>
  <si>
    <t>Phenix, Compagnie d'assurances sur la vie SA</t>
  </si>
  <si>
    <t>AIG Life Insurance Company (Switzerland) Ltd</t>
  </si>
  <si>
    <t>Lombard International Assurance S.A., Luxembourg (Luxembourg), Zweigniederlassung Zürich</t>
  </si>
  <si>
    <r>
      <t xml:space="preserve">Anteilgebundene Lebensversicherungen 2010
</t>
    </r>
    <r>
      <rPr>
        <b/>
        <i/>
        <sz val="12"/>
        <rFont val="Arial"/>
        <family val="2"/>
      </rPr>
      <t>Assurance liée à des participations 2010</t>
    </r>
  </si>
  <si>
    <r>
      <t xml:space="preserve">Anteilgebundene Lebensversicherungen 2011
</t>
    </r>
    <r>
      <rPr>
        <b/>
        <i/>
        <sz val="12"/>
        <rFont val="Arial"/>
        <family val="2"/>
      </rPr>
      <t>Assurance liée à des participations 2011</t>
    </r>
  </si>
  <si>
    <r>
      <t xml:space="preserve">Anteilgebundene Lebensversicherungen 2012
</t>
    </r>
    <r>
      <rPr>
        <b/>
        <i/>
        <sz val="12"/>
        <rFont val="Arial"/>
        <family val="2"/>
      </rPr>
      <t>Assurance liée à des participations 2012</t>
    </r>
  </si>
  <si>
    <t>Concordia Versicherungen AG</t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</si>
  <si>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</si>
  <si>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r>
      <t xml:space="preserve">Wiederkehrende Prämien
</t>
    </r>
    <r>
      <rPr>
        <i/>
        <sz val="10"/>
        <rFont val="Arial"/>
        <family val="2"/>
      </rPr>
      <t>Primes périodiques</t>
    </r>
  </si>
  <si>
    <r>
      <t xml:space="preserve">Einmalprämien
</t>
    </r>
    <r>
      <rPr>
        <i/>
        <sz val="10"/>
        <rFont val="Arial"/>
        <family val="2"/>
      </rPr>
      <t>Primes uniques</t>
    </r>
  </si>
  <si>
    <r>
      <t xml:space="preserve">Anteilgebundene Lebensversicherungen 2013
</t>
    </r>
    <r>
      <rPr>
        <b/>
        <i/>
        <sz val="12"/>
        <rFont val="Arial"/>
        <family val="2"/>
      </rPr>
      <t>Assurance liée à des participations 2013</t>
    </r>
  </si>
  <si>
    <t>CONCORDIA Versicherungen AG</t>
  </si>
  <si>
    <r>
      <t xml:space="preserve">Anteilgebundene Lebensversicherungen 2014
</t>
    </r>
    <r>
      <rPr>
        <b/>
        <i/>
        <sz val="12"/>
        <rFont val="Arial"/>
        <family val="2"/>
      </rPr>
      <t>Assurance liée à des participations 2014</t>
    </r>
  </si>
  <si>
    <r>
      <t xml:space="preserve">Anteilgebundene Lebensversicherungen 2015
</t>
    </r>
    <r>
      <rPr>
        <b/>
        <i/>
        <sz val="12"/>
        <rFont val="Arial"/>
        <family val="2"/>
      </rPr>
      <t>Assurance liée à des participations 2015</t>
    </r>
  </si>
  <si>
    <r>
      <rPr>
        <b/>
        <sz val="14"/>
        <rFont val="Arial"/>
        <family val="2"/>
      </rPr>
      <t xml:space="preserve">Direktes Schweizergeschäft : Anteilgebundene Lebensversicherungen
</t>
    </r>
    <r>
      <rPr>
        <b/>
        <i/>
        <sz val="14"/>
        <rFont val="Arial"/>
        <family val="2"/>
      </rPr>
      <t>Affaires suisses directes: Assurance liée à des participations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 xml:space="preserve">(Quelle: Finma und BPV Bericht / Source: Rapport de l’OFAP et de la Finma) </t>
    </r>
  </si>
  <si>
    <t>Palladio Versicherungen AG</t>
  </si>
  <si>
    <r>
      <t xml:space="preserve">Anteilgebundene Lebensversicherungen 2016
</t>
    </r>
    <r>
      <rPr>
        <b/>
        <i/>
        <sz val="12"/>
        <rFont val="Arial"/>
        <family val="2"/>
      </rPr>
      <t>Assurance liée à des participations 2016</t>
    </r>
  </si>
  <si>
    <r>
      <t xml:space="preserve">Anteilgebundene Lebensversicherungen 2017
</t>
    </r>
    <r>
      <rPr>
        <b/>
        <i/>
        <sz val="12"/>
        <rFont val="Arial"/>
        <family val="2"/>
      </rPr>
      <t>Assurance liée à des participations 2017</t>
    </r>
  </si>
  <si>
    <r>
      <t xml:space="preserve">Anteilgebundene Lebensversicherungen 2018
</t>
    </r>
    <r>
      <rPr>
        <b/>
        <i/>
        <sz val="12"/>
        <rFont val="Arial"/>
        <family val="2"/>
      </rPr>
      <t>Assurance liée à des participations 2018</t>
    </r>
  </si>
  <si>
    <t>Utmost Worldwide Limited, St Peter Port, Zweigniederlassung Schweiz, Adliswil</t>
  </si>
  <si>
    <r>
      <t xml:space="preserve">Anteilgebundene Lebensversicherungen 2019
</t>
    </r>
    <r>
      <rPr>
        <b/>
        <i/>
        <sz val="12"/>
        <rFont val="Arial"/>
        <family val="2"/>
      </rPr>
      <t>Assurance liée à des participations 2019</t>
    </r>
  </si>
  <si>
    <t>Mobilière Suisse Société d'assurances sur la vie SA</t>
  </si>
  <si>
    <t>VAUDOISE VIE, Compagnie d'Assurances SA</t>
  </si>
  <si>
    <t>AIG LIFE INSURANCE COMPANY (SWITZERLAND) LTD</t>
  </si>
  <si>
    <r>
      <t xml:space="preserve">Anteilgebundene Lebensversicherungen 2020
</t>
    </r>
    <r>
      <rPr>
        <b/>
        <i/>
        <sz val="12"/>
        <rFont val="Arial"/>
        <family val="2"/>
      </rPr>
      <t>Assurance liée à des participations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</si>
</sst>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5C5CAD"/>
      </left>
      <right style="medium">
        <color rgb="FF5C5CAD"/>
      </right>
      <top/>
      <bottom/>
      <diagonal/>
    </border>
    <border>
      <left/>
      <right style="medium">
        <color rgb="FF5C5CAD"/>
      </right>
      <top/>
      <bottom/>
      <diagonal/>
    </border>
    <border>
      <left/>
      <right style="medium">
        <color rgb="FF5C5CAD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43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Border="1"/>
    <xf numFmtId="0" fontId="7" fillId="0" borderId="2" xfId="0" applyFont="1" applyBorder="1" applyAlignment="1">
      <alignment horizontal="left" vertical="center"/>
    </xf>
    <xf numFmtId="3" fontId="5" fillId="0" borderId="0" xfId="0" applyNumberFormat="1" applyFont="1"/>
    <xf numFmtId="10" fontId="5" fillId="0" borderId="2" xfId="0" applyNumberFormat="1" applyFont="1" applyBorder="1"/>
    <xf numFmtId="164" fontId="10" fillId="0" borderId="0" xfId="1" applyNumberFormat="1" applyFont="1" applyBorder="1" applyAlignment="1">
      <alignment horizontal="right" indent="1"/>
    </xf>
    <xf numFmtId="3" fontId="7" fillId="0" borderId="0" xfId="0" applyNumberFormat="1" applyFont="1" applyBorder="1" applyAlignment="1">
      <alignment horizontal="right" vertical="center" indent="1"/>
    </xf>
    <xf numFmtId="3" fontId="7" fillId="0" borderId="2" xfId="0" applyNumberFormat="1" applyFont="1" applyBorder="1" applyAlignment="1">
      <alignment horizontal="right" vertical="center" indent="1"/>
    </xf>
    <xf numFmtId="164" fontId="3" fillId="0" borderId="2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right" indent="1"/>
    </xf>
    <xf numFmtId="164" fontId="3" fillId="0" borderId="0" xfId="1" applyNumberFormat="1" applyFont="1" applyBorder="1" applyAlignment="1">
      <alignment horizontal="right" vertical="center" indent="1"/>
    </xf>
    <xf numFmtId="0" fontId="3" fillId="0" borderId="1" xfId="0" applyFont="1" applyBorder="1"/>
    <xf numFmtId="10" fontId="5" fillId="0" borderId="0" xfId="0" applyNumberFormat="1" applyFont="1"/>
    <xf numFmtId="0" fontId="4" fillId="0" borderId="0" xfId="0" applyFont="1" applyAlignment="1">
      <alignment vertical="center" wrapText="1"/>
    </xf>
    <xf numFmtId="0" fontId="5" fillId="0" borderId="3" xfId="0" applyFont="1" applyFill="1" applyBorder="1"/>
    <xf numFmtId="3" fontId="7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Border="1"/>
    <xf numFmtId="3" fontId="7" fillId="0" borderId="0" xfId="0" applyNumberFormat="1" applyFont="1" applyBorder="1" applyAlignment="1">
      <alignment horizontal="right" vertical="center" indent="2"/>
    </xf>
    <xf numFmtId="3" fontId="7" fillId="0" borderId="2" xfId="0" applyNumberFormat="1" applyFont="1" applyBorder="1" applyAlignment="1">
      <alignment horizontal="right" vertical="center" indent="2"/>
    </xf>
    <xf numFmtId="3" fontId="5" fillId="0" borderId="0" xfId="0" applyNumberFormat="1" applyFont="1" applyBorder="1" applyAlignment="1">
      <alignment horizontal="right" vertical="center" indent="2"/>
    </xf>
    <xf numFmtId="0" fontId="0" fillId="0" borderId="0" xfId="0" applyBorder="1" applyAlignment="1">
      <alignment wrapText="1"/>
    </xf>
    <xf numFmtId="0" fontId="1" fillId="0" borderId="1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3" borderId="7" xfId="0" applyFont="1" applyFill="1" applyBorder="1" applyAlignment="1">
      <alignment horizontal="center" vertical="center" wrapText="1"/>
    </xf>
    <xf numFmtId="10" fontId="5" fillId="3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/>
    <xf numFmtId="0" fontId="0" fillId="0" borderId="9" xfId="0" applyBorder="1" applyAlignment="1"/>
  </cellXfs>
  <cellStyles count="3">
    <cellStyle name="Komma" xfId="1" builtinId="3"/>
    <cellStyle name="Normal" xfId="2" xr:uid="{CCDEBA47-8C3D-4861-8369-EEB520133ADF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P28"/>
  <sheetViews>
    <sheetView tabSelected="1" zoomScale="115" zoomScaleNormal="115" workbookViewId="0">
      <selection activeCell="D22" sqref="D22"/>
    </sheetView>
  </sheetViews>
  <sheetFormatPr baseColWidth="10" defaultRowHeight="12.75" x14ac:dyDescent="0.2"/>
  <cols>
    <col min="1" max="1" width="1.7109375" style="2" customWidth="1"/>
    <col min="2" max="2" width="39.7109375" style="2" customWidth="1"/>
    <col min="3" max="5" width="22.7109375" style="2" customWidth="1"/>
    <col min="6" max="6" width="15.7109375" style="2" customWidth="1"/>
    <col min="7" max="7" width="1.7109375" style="2" customWidth="1"/>
    <col min="8" max="8" width="39.7109375" style="2" customWidth="1"/>
    <col min="9" max="11" width="22.7109375" style="2" customWidth="1"/>
    <col min="12" max="12" width="15.7109375" style="2" customWidth="1"/>
    <col min="13" max="13" width="1.7109375" style="2" customWidth="1"/>
    <col min="14" max="14" width="39.7109375" style="2" customWidth="1"/>
    <col min="15" max="17" width="22.7109375" style="2" customWidth="1"/>
    <col min="18" max="18" width="15.7109375" style="2" customWidth="1"/>
    <col min="19" max="19" width="1.7109375" style="2" customWidth="1"/>
    <col min="20" max="20" width="39.7109375" style="2" customWidth="1"/>
    <col min="21" max="23" width="22.7109375" style="2" customWidth="1"/>
    <col min="24" max="24" width="15.7109375" style="2" customWidth="1"/>
    <col min="25" max="25" width="1.7109375" style="2" customWidth="1"/>
    <col min="26" max="26" width="39.7109375" style="2" customWidth="1"/>
    <col min="27" max="29" width="22.7109375" style="2" customWidth="1"/>
    <col min="30" max="30" width="15.7109375" style="2" customWidth="1"/>
    <col min="31" max="31" width="1.7109375" style="2" customWidth="1"/>
    <col min="32" max="32" width="39.7109375" style="2" customWidth="1"/>
    <col min="33" max="35" width="22.7109375" style="2" customWidth="1"/>
    <col min="36" max="36" width="15.7109375" style="2" customWidth="1"/>
    <col min="37" max="37" width="1.7109375" style="2" customWidth="1"/>
    <col min="38" max="38" width="39.7109375" style="2" customWidth="1"/>
    <col min="39" max="41" width="22.7109375" style="2" customWidth="1"/>
    <col min="42" max="42" width="15.7109375" style="2" customWidth="1"/>
    <col min="43" max="43" width="1.7109375" style="2" customWidth="1"/>
    <col min="44" max="44" width="39.7109375" style="2" customWidth="1"/>
    <col min="45" max="47" width="22.7109375" style="2" customWidth="1"/>
    <col min="48" max="48" width="15.7109375" style="2" customWidth="1"/>
    <col min="49" max="49" width="1.7109375" style="2" customWidth="1"/>
    <col min="50" max="50" width="39.7109375" style="2" customWidth="1"/>
    <col min="51" max="53" width="22.7109375" style="2" customWidth="1"/>
    <col min="54" max="54" width="15.7109375" style="2" customWidth="1"/>
    <col min="55" max="55" width="1.7109375" style="2" customWidth="1"/>
    <col min="56" max="56" width="39.7109375" style="2" customWidth="1"/>
    <col min="57" max="59" width="22.7109375" style="2" customWidth="1"/>
    <col min="60" max="60" width="15.7109375" style="2" customWidth="1"/>
    <col min="61" max="61" width="1.7109375" style="2" customWidth="1"/>
    <col min="62" max="62" width="39.7109375" style="2" customWidth="1"/>
    <col min="63" max="65" width="22.7109375" style="2" customWidth="1"/>
    <col min="66" max="66" width="15.7109375" style="2" customWidth="1"/>
    <col min="67" max="67" width="1.7109375" style="2" customWidth="1"/>
    <col min="68" max="68" width="39.7109375" style="2" customWidth="1"/>
    <col min="69" max="71" width="22.7109375" style="2" customWidth="1"/>
    <col min="72" max="72" width="15.7109375" style="2" customWidth="1"/>
    <col min="73" max="73" width="1.7109375" style="2" customWidth="1"/>
    <col min="74" max="74" width="39.7109375" style="2" customWidth="1"/>
    <col min="75" max="77" width="22.7109375" style="2" customWidth="1"/>
    <col min="78" max="78" width="15.7109375" style="2" customWidth="1"/>
    <col min="79" max="79" width="1.7109375" style="2" customWidth="1"/>
    <col min="80" max="80" width="39.7109375" style="2" customWidth="1"/>
    <col min="81" max="83" width="22.7109375" style="2" customWidth="1"/>
    <col min="84" max="84" width="15.7109375" style="2" customWidth="1"/>
    <col min="85" max="85" width="1.7109375" style="2" customWidth="1"/>
    <col min="86" max="86" width="39.7109375" style="2" customWidth="1"/>
    <col min="87" max="89" width="22.7109375" style="2" customWidth="1"/>
    <col min="90" max="90" width="15.7109375" style="2" customWidth="1"/>
    <col min="91" max="91" width="1.7109375" style="2" customWidth="1"/>
    <col min="92" max="92" width="39.7109375" style="2" customWidth="1"/>
    <col min="93" max="95" width="22.7109375" style="2" customWidth="1"/>
    <col min="96" max="96" width="15.7109375" style="2" customWidth="1"/>
    <col min="97" max="97" width="1.7109375" style="2" customWidth="1"/>
    <col min="98" max="98" width="39.7109375" style="2" customWidth="1"/>
    <col min="99" max="101" width="22.7109375" style="2" customWidth="1"/>
    <col min="102" max="102" width="15.7109375" style="2" customWidth="1"/>
    <col min="103" max="103" width="1.7109375" style="2" customWidth="1"/>
    <col min="104" max="104" width="39.7109375" style="2" customWidth="1"/>
    <col min="105" max="107" width="22.7109375" style="2" customWidth="1"/>
    <col min="108" max="108" width="15.7109375" style="2" customWidth="1"/>
    <col min="109" max="109" width="1.7109375" style="2" customWidth="1"/>
    <col min="110" max="110" width="39.7109375" style="2" customWidth="1"/>
    <col min="111" max="113" width="22.7109375" style="2" customWidth="1"/>
    <col min="114" max="114" width="15.7109375" style="2" customWidth="1"/>
    <col min="115" max="16384" width="11.42578125" style="2"/>
  </cols>
  <sheetData>
    <row r="1" spans="2:120" s="1" customFormat="1" ht="55.5" customHeight="1" x14ac:dyDescent="0.2">
      <c r="B1" s="33" t="s">
        <v>89</v>
      </c>
      <c r="C1" s="33"/>
      <c r="D1" s="33"/>
      <c r="E1" s="33"/>
      <c r="F1" s="33"/>
      <c r="H1" s="33" t="s">
        <v>89</v>
      </c>
      <c r="I1" s="33"/>
      <c r="J1" s="33"/>
      <c r="K1" s="33"/>
      <c r="L1" s="33"/>
      <c r="N1" s="33" t="s">
        <v>89</v>
      </c>
      <c r="O1" s="33"/>
      <c r="P1" s="33"/>
      <c r="Q1" s="33"/>
      <c r="R1" s="33"/>
      <c r="T1" s="33" t="s">
        <v>89</v>
      </c>
      <c r="U1" s="33"/>
      <c r="V1" s="33"/>
      <c r="W1" s="33"/>
      <c r="X1" s="33"/>
      <c r="Z1" s="33" t="s">
        <v>89</v>
      </c>
      <c r="AA1" s="33"/>
      <c r="AB1" s="33"/>
      <c r="AC1" s="33"/>
      <c r="AD1" s="33"/>
      <c r="AF1" s="33" t="s">
        <v>89</v>
      </c>
      <c r="AG1" s="33"/>
      <c r="AH1" s="33"/>
      <c r="AI1" s="33"/>
      <c r="AJ1" s="33"/>
      <c r="AK1" s="19"/>
      <c r="AL1" s="33" t="s">
        <v>89</v>
      </c>
      <c r="AM1" s="33"/>
      <c r="AN1" s="33"/>
      <c r="AO1" s="33"/>
      <c r="AP1" s="33"/>
      <c r="AQ1" s="19"/>
      <c r="AR1" s="33" t="s">
        <v>89</v>
      </c>
      <c r="AS1" s="33"/>
      <c r="AT1" s="33"/>
      <c r="AU1" s="33"/>
      <c r="AV1" s="33"/>
      <c r="AW1" s="19"/>
      <c r="AX1" s="33" t="s">
        <v>89</v>
      </c>
      <c r="AY1" s="33"/>
      <c r="AZ1" s="33"/>
      <c r="BA1" s="33"/>
      <c r="BB1" s="33"/>
      <c r="BC1" s="19"/>
      <c r="BD1" s="33" t="s">
        <v>89</v>
      </c>
      <c r="BE1" s="33"/>
      <c r="BF1" s="33"/>
      <c r="BG1" s="33"/>
      <c r="BH1" s="33"/>
      <c r="BI1" s="30"/>
      <c r="BJ1" s="33" t="s">
        <v>89</v>
      </c>
      <c r="BK1" s="33"/>
      <c r="BL1" s="33"/>
      <c r="BM1" s="33"/>
      <c r="BN1" s="33"/>
      <c r="BO1" s="30"/>
      <c r="BP1" s="33" t="s">
        <v>89</v>
      </c>
      <c r="BQ1" s="33"/>
      <c r="BR1" s="33"/>
      <c r="BS1" s="33"/>
      <c r="BT1" s="33"/>
      <c r="BU1" s="30"/>
      <c r="BV1" s="33" t="s">
        <v>89</v>
      </c>
      <c r="BW1" s="33"/>
      <c r="BX1" s="33"/>
      <c r="BY1" s="33"/>
      <c r="BZ1" s="33"/>
      <c r="CA1" s="30"/>
      <c r="CB1" s="33" t="s">
        <v>89</v>
      </c>
      <c r="CC1" s="33"/>
      <c r="CD1" s="33"/>
      <c r="CE1" s="33"/>
      <c r="CF1" s="33"/>
      <c r="CG1" s="30"/>
      <c r="CH1" s="33" t="s">
        <v>89</v>
      </c>
      <c r="CI1" s="33"/>
      <c r="CJ1" s="33"/>
      <c r="CK1" s="33"/>
      <c r="CL1" s="33"/>
      <c r="CN1" s="33" t="s">
        <v>89</v>
      </c>
      <c r="CO1" s="33"/>
      <c r="CP1" s="33"/>
      <c r="CQ1" s="33"/>
      <c r="CR1" s="33"/>
      <c r="CT1" s="33" t="s">
        <v>89</v>
      </c>
      <c r="CU1" s="33"/>
      <c r="CV1" s="33"/>
      <c r="CW1" s="33"/>
      <c r="CX1" s="33"/>
      <c r="CZ1" s="33" t="s">
        <v>89</v>
      </c>
      <c r="DA1" s="33"/>
      <c r="DB1" s="33"/>
      <c r="DC1" s="33"/>
      <c r="DD1" s="33"/>
      <c r="DF1" s="33" t="s">
        <v>89</v>
      </c>
      <c r="DG1" s="33"/>
      <c r="DH1" s="33"/>
      <c r="DI1" s="33"/>
      <c r="DJ1" s="33"/>
      <c r="DL1" s="33" t="s">
        <v>89</v>
      </c>
      <c r="DM1" s="33"/>
      <c r="DN1" s="33"/>
      <c r="DO1" s="33"/>
      <c r="DP1" s="33"/>
    </row>
    <row r="2" spans="2:120" x14ac:dyDescent="0.2">
      <c r="AK2" s="22"/>
      <c r="AQ2" s="22"/>
      <c r="AW2" s="22"/>
      <c r="BC2" s="22"/>
    </row>
    <row r="3" spans="2:120" ht="41.25" customHeight="1" x14ac:dyDescent="0.2">
      <c r="B3" s="34" t="s">
        <v>99</v>
      </c>
      <c r="C3" s="35"/>
      <c r="D3" s="35"/>
      <c r="E3" s="35"/>
      <c r="F3" s="36"/>
      <c r="H3" s="34" t="s">
        <v>95</v>
      </c>
      <c r="I3" s="35"/>
      <c r="J3" s="35"/>
      <c r="K3" s="35"/>
      <c r="L3" s="36"/>
      <c r="N3" s="34" t="s">
        <v>93</v>
      </c>
      <c r="O3" s="35"/>
      <c r="P3" s="35"/>
      <c r="Q3" s="35"/>
      <c r="R3" s="36"/>
      <c r="T3" s="34" t="s">
        <v>92</v>
      </c>
      <c r="U3" s="35"/>
      <c r="V3" s="35"/>
      <c r="W3" s="35"/>
      <c r="X3" s="36"/>
      <c r="Z3" s="34" t="s">
        <v>91</v>
      </c>
      <c r="AA3" s="35"/>
      <c r="AB3" s="35"/>
      <c r="AC3" s="35"/>
      <c r="AD3" s="36"/>
      <c r="AF3" s="34" t="s">
        <v>88</v>
      </c>
      <c r="AG3" s="35"/>
      <c r="AH3" s="35"/>
      <c r="AI3" s="35"/>
      <c r="AJ3" s="36"/>
      <c r="AL3" s="34" t="s">
        <v>87</v>
      </c>
      <c r="AM3" s="35"/>
      <c r="AN3" s="35"/>
      <c r="AO3" s="35"/>
      <c r="AP3" s="36"/>
      <c r="AR3" s="34" t="s">
        <v>85</v>
      </c>
      <c r="AS3" s="35"/>
      <c r="AT3" s="35"/>
      <c r="AU3" s="35"/>
      <c r="AV3" s="36"/>
      <c r="AX3" s="34" t="s">
        <v>80</v>
      </c>
      <c r="AY3" s="35"/>
      <c r="AZ3" s="35"/>
      <c r="BA3" s="35"/>
      <c r="BB3" s="36"/>
      <c r="BD3" s="34" t="s">
        <v>79</v>
      </c>
      <c r="BE3" s="35"/>
      <c r="BF3" s="35"/>
      <c r="BG3" s="35"/>
      <c r="BH3" s="36"/>
      <c r="BI3" s="22"/>
      <c r="BJ3" s="34" t="s">
        <v>78</v>
      </c>
      <c r="BK3" s="35"/>
      <c r="BL3" s="35"/>
      <c r="BM3" s="39"/>
      <c r="BN3" s="40"/>
      <c r="BO3" s="22"/>
      <c r="BP3" s="34" t="s">
        <v>64</v>
      </c>
      <c r="BQ3" s="35"/>
      <c r="BR3" s="35"/>
      <c r="BS3" s="39"/>
      <c r="BT3" s="40"/>
      <c r="BU3" s="22"/>
      <c r="BV3" s="34" t="s">
        <v>47</v>
      </c>
      <c r="BW3" s="35"/>
      <c r="BX3" s="35"/>
      <c r="BY3" s="39"/>
      <c r="BZ3" s="40"/>
      <c r="CA3" s="22"/>
      <c r="CB3" s="34" t="s">
        <v>41</v>
      </c>
      <c r="CC3" s="35"/>
      <c r="CD3" s="35"/>
      <c r="CE3" s="39"/>
      <c r="CF3" s="40"/>
      <c r="CH3" s="34" t="s">
        <v>35</v>
      </c>
      <c r="CI3" s="35"/>
      <c r="CJ3" s="35"/>
      <c r="CK3" s="39"/>
      <c r="CL3" s="40"/>
      <c r="CN3" s="34" t="s">
        <v>36</v>
      </c>
      <c r="CO3" s="35"/>
      <c r="CP3" s="35"/>
      <c r="CQ3" s="39"/>
      <c r="CR3" s="40"/>
      <c r="CT3" s="34" t="s">
        <v>37</v>
      </c>
      <c r="CU3" s="35"/>
      <c r="CV3" s="35"/>
      <c r="CW3" s="39"/>
      <c r="CX3" s="40"/>
      <c r="CZ3" s="34" t="s">
        <v>38</v>
      </c>
      <c r="DA3" s="35"/>
      <c r="DB3" s="35"/>
      <c r="DC3" s="39"/>
      <c r="DD3" s="40"/>
      <c r="DF3" s="34" t="s">
        <v>39</v>
      </c>
      <c r="DG3" s="35"/>
      <c r="DH3" s="35"/>
      <c r="DI3" s="39"/>
      <c r="DJ3" s="40"/>
      <c r="DL3" s="34" t="s">
        <v>40</v>
      </c>
      <c r="DM3" s="35"/>
      <c r="DN3" s="35"/>
      <c r="DO3" s="39"/>
      <c r="DP3" s="40"/>
    </row>
    <row r="4" spans="2:120" ht="63.75" x14ac:dyDescent="0.2">
      <c r="B4" s="5"/>
      <c r="C4" s="37" t="s">
        <v>82</v>
      </c>
      <c r="D4" s="37"/>
      <c r="E4" s="38"/>
      <c r="F4" s="31" t="s">
        <v>2</v>
      </c>
      <c r="H4" s="5"/>
      <c r="I4" s="37" t="s">
        <v>82</v>
      </c>
      <c r="J4" s="37"/>
      <c r="K4" s="38"/>
      <c r="L4" s="31" t="s">
        <v>2</v>
      </c>
      <c r="N4" s="5"/>
      <c r="O4" s="37" t="s">
        <v>82</v>
      </c>
      <c r="P4" s="37"/>
      <c r="Q4" s="38"/>
      <c r="R4" s="31" t="s">
        <v>2</v>
      </c>
      <c r="T4" s="5"/>
      <c r="U4" s="37" t="s">
        <v>82</v>
      </c>
      <c r="V4" s="37"/>
      <c r="W4" s="38"/>
      <c r="X4" s="31" t="s">
        <v>2</v>
      </c>
      <c r="Z4" s="5"/>
      <c r="AA4" s="37" t="s">
        <v>82</v>
      </c>
      <c r="AB4" s="37"/>
      <c r="AC4" s="38"/>
      <c r="AD4" s="31" t="s">
        <v>2</v>
      </c>
      <c r="AF4" s="5"/>
      <c r="AG4" s="37" t="s">
        <v>82</v>
      </c>
      <c r="AH4" s="37"/>
      <c r="AI4" s="38"/>
      <c r="AJ4" s="31" t="s">
        <v>2</v>
      </c>
      <c r="AL4" s="5"/>
      <c r="AM4" s="37" t="s">
        <v>82</v>
      </c>
      <c r="AN4" s="37"/>
      <c r="AO4" s="38"/>
      <c r="AP4" s="31" t="s">
        <v>2</v>
      </c>
      <c r="AR4" s="5"/>
      <c r="AS4" s="37" t="s">
        <v>82</v>
      </c>
      <c r="AT4" s="37"/>
      <c r="AU4" s="38"/>
      <c r="AV4" s="31" t="s">
        <v>2</v>
      </c>
      <c r="AX4" s="5"/>
      <c r="AY4" s="37" t="s">
        <v>82</v>
      </c>
      <c r="AZ4" s="37"/>
      <c r="BA4" s="38"/>
      <c r="BB4" s="31" t="s">
        <v>2</v>
      </c>
      <c r="BD4" s="5"/>
      <c r="BE4" s="37" t="s">
        <v>82</v>
      </c>
      <c r="BF4" s="37"/>
      <c r="BG4" s="38"/>
      <c r="BH4" s="31" t="s">
        <v>2</v>
      </c>
      <c r="BI4" s="26"/>
      <c r="BJ4" s="5"/>
      <c r="BK4" s="37" t="s">
        <v>82</v>
      </c>
      <c r="BL4" s="37"/>
      <c r="BM4" s="38"/>
      <c r="BN4" s="31" t="s">
        <v>2</v>
      </c>
      <c r="BO4" s="26"/>
      <c r="BP4" s="5"/>
      <c r="BQ4" s="37" t="s">
        <v>82</v>
      </c>
      <c r="BR4" s="37"/>
      <c r="BS4" s="38"/>
      <c r="BT4" s="31" t="s">
        <v>2</v>
      </c>
      <c r="BU4" s="26"/>
      <c r="BV4" s="20"/>
      <c r="BW4" s="37" t="s">
        <v>82</v>
      </c>
      <c r="BX4" s="37"/>
      <c r="BY4" s="38"/>
      <c r="BZ4" s="31" t="s">
        <v>2</v>
      </c>
      <c r="CA4" s="26"/>
      <c r="CB4" s="20"/>
      <c r="CC4" s="37" t="s">
        <v>82</v>
      </c>
      <c r="CD4" s="41"/>
      <c r="CE4" s="42"/>
      <c r="CF4" s="31" t="s">
        <v>2</v>
      </c>
      <c r="CH4" s="5"/>
      <c r="CI4" s="37" t="s">
        <v>1</v>
      </c>
      <c r="CJ4" s="41"/>
      <c r="CK4" s="42"/>
      <c r="CL4" s="31" t="s">
        <v>2</v>
      </c>
      <c r="CN4" s="5"/>
      <c r="CO4" s="37" t="s">
        <v>1</v>
      </c>
      <c r="CP4" s="41"/>
      <c r="CQ4" s="42"/>
      <c r="CR4" s="31" t="s">
        <v>2</v>
      </c>
      <c r="CT4" s="5"/>
      <c r="CU4" s="37" t="s">
        <v>1</v>
      </c>
      <c r="CV4" s="41"/>
      <c r="CW4" s="42"/>
      <c r="CX4" s="31" t="s">
        <v>2</v>
      </c>
      <c r="CZ4" s="5"/>
      <c r="DA4" s="37" t="s">
        <v>1</v>
      </c>
      <c r="DB4" s="41"/>
      <c r="DC4" s="42"/>
      <c r="DD4" s="31" t="s">
        <v>2</v>
      </c>
      <c r="DF4" s="5"/>
      <c r="DG4" s="37" t="s">
        <v>1</v>
      </c>
      <c r="DH4" s="41"/>
      <c r="DI4" s="42"/>
      <c r="DJ4" s="31" t="s">
        <v>2</v>
      </c>
      <c r="DL4" s="5"/>
      <c r="DM4" s="37" t="s">
        <v>1</v>
      </c>
      <c r="DN4" s="41"/>
      <c r="DO4" s="42"/>
      <c r="DP4" s="31" t="s">
        <v>2</v>
      </c>
    </row>
    <row r="5" spans="2:120" ht="51" customHeight="1" x14ac:dyDescent="0.2">
      <c r="B5" s="5"/>
      <c r="C5" s="28" t="s">
        <v>83</v>
      </c>
      <c r="D5" s="28" t="s">
        <v>84</v>
      </c>
      <c r="E5" s="29" t="s">
        <v>0</v>
      </c>
      <c r="F5" s="31" t="s">
        <v>0</v>
      </c>
      <c r="H5" s="5"/>
      <c r="I5" s="28" t="s">
        <v>83</v>
      </c>
      <c r="J5" s="28" t="s">
        <v>84</v>
      </c>
      <c r="K5" s="29" t="s">
        <v>0</v>
      </c>
      <c r="L5" s="31" t="s">
        <v>0</v>
      </c>
      <c r="N5" s="5"/>
      <c r="O5" s="28" t="s">
        <v>83</v>
      </c>
      <c r="P5" s="28" t="s">
        <v>84</v>
      </c>
      <c r="Q5" s="29" t="s">
        <v>0</v>
      </c>
      <c r="R5" s="31" t="s">
        <v>0</v>
      </c>
      <c r="T5" s="5"/>
      <c r="U5" s="28" t="s">
        <v>83</v>
      </c>
      <c r="V5" s="28" t="s">
        <v>84</v>
      </c>
      <c r="W5" s="29" t="s">
        <v>0</v>
      </c>
      <c r="X5" s="31" t="s">
        <v>0</v>
      </c>
      <c r="Z5" s="5"/>
      <c r="AA5" s="28" t="s">
        <v>83</v>
      </c>
      <c r="AB5" s="28" t="s">
        <v>84</v>
      </c>
      <c r="AC5" s="29" t="s">
        <v>0</v>
      </c>
      <c r="AD5" s="31" t="s">
        <v>0</v>
      </c>
      <c r="AF5" s="5"/>
      <c r="AG5" s="28" t="s">
        <v>83</v>
      </c>
      <c r="AH5" s="28" t="s">
        <v>84</v>
      </c>
      <c r="AI5" s="29" t="s">
        <v>0</v>
      </c>
      <c r="AJ5" s="31" t="s">
        <v>0</v>
      </c>
      <c r="AL5" s="5"/>
      <c r="AM5" s="28" t="s">
        <v>83</v>
      </c>
      <c r="AN5" s="28" t="s">
        <v>84</v>
      </c>
      <c r="AO5" s="29" t="s">
        <v>0</v>
      </c>
      <c r="AP5" s="31" t="s">
        <v>0</v>
      </c>
      <c r="AR5" s="5"/>
      <c r="AS5" s="28" t="s">
        <v>83</v>
      </c>
      <c r="AT5" s="28" t="s">
        <v>84</v>
      </c>
      <c r="AU5" s="29" t="s">
        <v>0</v>
      </c>
      <c r="AV5" s="31" t="s">
        <v>0</v>
      </c>
      <c r="AX5" s="5"/>
      <c r="AY5" s="28" t="s">
        <v>83</v>
      </c>
      <c r="AZ5" s="28" t="s">
        <v>84</v>
      </c>
      <c r="BA5" s="29" t="s">
        <v>0</v>
      </c>
      <c r="BB5" s="31" t="s">
        <v>0</v>
      </c>
      <c r="BD5" s="5"/>
      <c r="BE5" s="28" t="s">
        <v>83</v>
      </c>
      <c r="BF5" s="28" t="s">
        <v>84</v>
      </c>
      <c r="BG5" s="29" t="s">
        <v>0</v>
      </c>
      <c r="BH5" s="31" t="s">
        <v>0</v>
      </c>
      <c r="BJ5" s="5"/>
      <c r="BK5" s="28" t="s">
        <v>83</v>
      </c>
      <c r="BL5" s="28" t="s">
        <v>84</v>
      </c>
      <c r="BM5" s="29" t="s">
        <v>0</v>
      </c>
      <c r="BN5" s="31" t="s">
        <v>0</v>
      </c>
      <c r="BP5" s="5"/>
      <c r="BQ5" s="28" t="s">
        <v>83</v>
      </c>
      <c r="BR5" s="28" t="s">
        <v>84</v>
      </c>
      <c r="BS5" s="29" t="s">
        <v>0</v>
      </c>
      <c r="BT5" s="31" t="s">
        <v>0</v>
      </c>
      <c r="BV5" s="5"/>
      <c r="BW5" s="28" t="s">
        <v>83</v>
      </c>
      <c r="BX5" s="28" t="s">
        <v>84</v>
      </c>
      <c r="BY5" s="29" t="s">
        <v>0</v>
      </c>
      <c r="BZ5" s="31" t="s">
        <v>0</v>
      </c>
      <c r="CB5" s="5"/>
      <c r="CC5" s="14" t="s">
        <v>21</v>
      </c>
      <c r="CD5" s="14" t="s">
        <v>22</v>
      </c>
      <c r="CE5" s="4" t="s">
        <v>0</v>
      </c>
      <c r="CF5" s="31" t="s">
        <v>0</v>
      </c>
      <c r="CH5" s="5"/>
      <c r="CI5" s="14" t="s">
        <v>21</v>
      </c>
      <c r="CJ5" s="14" t="s">
        <v>22</v>
      </c>
      <c r="CK5" s="4" t="s">
        <v>0</v>
      </c>
      <c r="CL5" s="31" t="s">
        <v>0</v>
      </c>
      <c r="CN5" s="5"/>
      <c r="CO5" s="14" t="s">
        <v>21</v>
      </c>
      <c r="CP5" s="14" t="s">
        <v>22</v>
      </c>
      <c r="CQ5" s="4" t="s">
        <v>0</v>
      </c>
      <c r="CR5" s="31" t="s">
        <v>0</v>
      </c>
      <c r="CT5" s="5"/>
      <c r="CU5" s="14" t="s">
        <v>21</v>
      </c>
      <c r="CV5" s="14" t="s">
        <v>22</v>
      </c>
      <c r="CW5" s="4" t="s">
        <v>0</v>
      </c>
      <c r="CX5" s="31" t="s">
        <v>0</v>
      </c>
      <c r="CZ5" s="5"/>
      <c r="DA5" s="14" t="s">
        <v>21</v>
      </c>
      <c r="DB5" s="14" t="s">
        <v>22</v>
      </c>
      <c r="DC5" s="4" t="s">
        <v>0</v>
      </c>
      <c r="DD5" s="31" t="s">
        <v>0</v>
      </c>
      <c r="DF5" s="5"/>
      <c r="DG5" s="14" t="s">
        <v>21</v>
      </c>
      <c r="DH5" s="14" t="s">
        <v>22</v>
      </c>
      <c r="DI5" s="4" t="s">
        <v>0</v>
      </c>
      <c r="DJ5" s="31" t="s">
        <v>0</v>
      </c>
      <c r="DL5" s="5"/>
      <c r="DM5" s="14" t="s">
        <v>21</v>
      </c>
      <c r="DN5" s="14" t="s">
        <v>22</v>
      </c>
      <c r="DO5" s="4" t="s">
        <v>0</v>
      </c>
      <c r="DP5" s="31" t="s">
        <v>0</v>
      </c>
    </row>
    <row r="6" spans="2:120" x14ac:dyDescent="0.2">
      <c r="B6" s="6" t="s">
        <v>65</v>
      </c>
      <c r="C6" s="25">
        <f>E6-D6</f>
        <v>651578385</v>
      </c>
      <c r="D6" s="25">
        <v>1283503</v>
      </c>
      <c r="E6" s="23">
        <v>652861888</v>
      </c>
      <c r="F6" s="32">
        <f>E6/$E$22</f>
        <v>0.33246569692631944</v>
      </c>
      <c r="H6" s="6" t="s">
        <v>65</v>
      </c>
      <c r="I6" s="25">
        <v>659298087</v>
      </c>
      <c r="J6" s="25">
        <v>1377715</v>
      </c>
      <c r="K6" s="23">
        <v>660675802</v>
      </c>
      <c r="L6" s="32">
        <f>K6/$K$22</f>
        <v>0.33667243494759336</v>
      </c>
      <c r="N6" s="6" t="s">
        <v>65</v>
      </c>
      <c r="O6" s="25">
        <v>729981825</v>
      </c>
      <c r="P6" s="25">
        <v>4174978</v>
      </c>
      <c r="Q6" s="23">
        <v>734156803</v>
      </c>
      <c r="R6" s="32">
        <f t="shared" ref="R6:R21" si="0">Q6/$Q$22</f>
        <v>0.37663678724737332</v>
      </c>
      <c r="T6" s="6" t="s">
        <v>65</v>
      </c>
      <c r="U6" s="25">
        <v>742319352</v>
      </c>
      <c r="V6" s="25">
        <v>2888304</v>
      </c>
      <c r="W6" s="23">
        <v>745207656</v>
      </c>
      <c r="X6" s="32">
        <f t="shared" ref="X6:X20" si="1">W6/$W$21</f>
        <v>0.39973254412707193</v>
      </c>
      <c r="Z6" s="6" t="s">
        <v>65</v>
      </c>
      <c r="AA6" s="25">
        <v>746318481</v>
      </c>
      <c r="AB6" s="25">
        <v>9763447</v>
      </c>
      <c r="AC6" s="23">
        <v>756081928</v>
      </c>
      <c r="AD6" s="32">
        <f t="shared" ref="AD6:AD20" si="2">AC6/$AC$21</f>
        <v>0.43483309152801514</v>
      </c>
      <c r="AF6" s="6" t="s">
        <v>65</v>
      </c>
      <c r="AG6" s="25">
        <v>757239885</v>
      </c>
      <c r="AH6" s="25">
        <v>171177</v>
      </c>
      <c r="AI6" s="23">
        <v>757411062</v>
      </c>
      <c r="AJ6" s="32">
        <f t="shared" ref="AJ6:AJ21" si="3">AI6/$AI$22</f>
        <v>0.43191490406597272</v>
      </c>
      <c r="AL6" s="6" t="s">
        <v>65</v>
      </c>
      <c r="AM6" s="25">
        <v>786760481</v>
      </c>
      <c r="AN6" s="25">
        <v>17850298</v>
      </c>
      <c r="AO6" s="23">
        <v>804610779</v>
      </c>
      <c r="AP6" s="32">
        <f t="shared" ref="AP6:AP21" si="4">AO6/$AO$22</f>
        <v>0.46524929483107341</v>
      </c>
      <c r="AR6" s="6" t="s">
        <v>65</v>
      </c>
      <c r="AS6" s="25">
        <v>812499937</v>
      </c>
      <c r="AT6" s="25">
        <v>6627847</v>
      </c>
      <c r="AU6" s="23">
        <v>819127784</v>
      </c>
      <c r="AV6" s="32">
        <f>AU6/$AO$24</f>
        <v>0.34088225403367028</v>
      </c>
      <c r="AX6" s="6" t="s">
        <v>65</v>
      </c>
      <c r="AY6" s="25">
        <v>843265768</v>
      </c>
      <c r="AZ6" s="25">
        <v>45997200</v>
      </c>
      <c r="BA6" s="23">
        <v>889262968</v>
      </c>
      <c r="BB6" s="32">
        <f t="shared" ref="AV6:BB23" si="5">BA6/$AU$24</f>
        <v>0.37006396401892644</v>
      </c>
      <c r="BD6" s="6" t="s">
        <v>65</v>
      </c>
      <c r="BE6" s="25">
        <v>870152387</v>
      </c>
      <c r="BF6" s="25">
        <v>13132068</v>
      </c>
      <c r="BG6" s="23">
        <v>883284455</v>
      </c>
      <c r="BH6" s="32">
        <f t="shared" ref="BB6:BH24" si="6">BG6/$BA$25</f>
        <v>0.33588241390351725</v>
      </c>
      <c r="BJ6" s="6" t="s">
        <v>77</v>
      </c>
      <c r="BK6" s="25">
        <v>0</v>
      </c>
      <c r="BL6" s="25">
        <v>1207898292</v>
      </c>
      <c r="BM6" s="23">
        <v>1207898292</v>
      </c>
      <c r="BN6" s="32">
        <f>BM6/$BG$26</f>
        <v>0.49834014849071356</v>
      </c>
      <c r="BP6" s="6" t="s">
        <v>77</v>
      </c>
      <c r="BQ6" s="25">
        <v>0</v>
      </c>
      <c r="BR6" s="25">
        <v>959274606</v>
      </c>
      <c r="BS6" s="23">
        <v>959274606</v>
      </c>
      <c r="BT6" s="32">
        <f>BS6/$BM$26</f>
        <v>0.31443477369684991</v>
      </c>
      <c r="BV6" s="6" t="s">
        <v>29</v>
      </c>
      <c r="BW6" s="25">
        <v>804705947</v>
      </c>
      <c r="BX6" s="25">
        <v>29809198</v>
      </c>
      <c r="BY6" s="23">
        <v>834515145</v>
      </c>
      <c r="BZ6" s="32">
        <f>BY6/$BS$26</f>
        <v>0.31312376407307574</v>
      </c>
      <c r="CB6" s="6" t="s">
        <v>42</v>
      </c>
      <c r="CC6" s="15">
        <f>CE6-CD6</f>
        <v>771710</v>
      </c>
      <c r="CD6" s="15">
        <v>46245</v>
      </c>
      <c r="CE6" s="11">
        <v>817955</v>
      </c>
      <c r="CF6" s="32">
        <f>CE6/$BY$26</f>
        <v>3.0732755472941831E-4</v>
      </c>
      <c r="CH6" s="6" t="s">
        <v>8</v>
      </c>
      <c r="CI6" s="15">
        <f>CK6-CJ6</f>
        <v>737512</v>
      </c>
      <c r="CJ6" s="15">
        <v>41323</v>
      </c>
      <c r="CK6" s="11">
        <v>778835</v>
      </c>
      <c r="CL6" s="32">
        <f t="shared" ref="CF6:CL25" si="7">CK6/$CE$26</f>
        <v>0.30403515531524272</v>
      </c>
      <c r="CN6" s="6" t="s">
        <v>19</v>
      </c>
      <c r="CO6" s="15">
        <f>CQ6-CP6</f>
        <v>4891</v>
      </c>
      <c r="CP6" s="15">
        <v>1591595</v>
      </c>
      <c r="CQ6" s="11">
        <v>1596486</v>
      </c>
      <c r="CR6" s="32">
        <f t="shared" ref="CL6:CR26" si="8">CQ6/$CK$27</f>
        <v>0.69914205999317713</v>
      </c>
      <c r="CT6" s="6" t="s">
        <v>8</v>
      </c>
      <c r="CU6" s="15">
        <f>CW6-CV6</f>
        <v>638090</v>
      </c>
      <c r="CV6" s="15">
        <v>46633</v>
      </c>
      <c r="CW6" s="11">
        <v>684723</v>
      </c>
      <c r="CX6" s="32">
        <f t="shared" ref="CR6:CX27" si="9">CW6/$CQ$28</f>
        <v>0.20636462956126009</v>
      </c>
      <c r="CZ6" s="6" t="s">
        <v>8</v>
      </c>
      <c r="DA6" s="15">
        <f>DC6-DB6</f>
        <v>563398</v>
      </c>
      <c r="DB6" s="15">
        <v>29083</v>
      </c>
      <c r="DC6" s="11">
        <v>592481</v>
      </c>
      <c r="DD6" s="32">
        <f>DC6/$CW$28</f>
        <v>0.32706110304549191</v>
      </c>
      <c r="DF6" s="6" t="s">
        <v>8</v>
      </c>
      <c r="DG6" s="10">
        <f>DI6-DH6</f>
        <v>465486</v>
      </c>
      <c r="DH6" s="15">
        <v>52547</v>
      </c>
      <c r="DI6" s="11">
        <v>518033</v>
      </c>
      <c r="DJ6" s="32">
        <f>DI6/$DC$26</f>
        <v>0.34391661549185903</v>
      </c>
      <c r="DL6" s="6" t="s">
        <v>29</v>
      </c>
      <c r="DM6" s="15">
        <f>DO6-DN6</f>
        <v>381926</v>
      </c>
      <c r="DN6" s="15">
        <v>63314</v>
      </c>
      <c r="DO6" s="11">
        <v>445240</v>
      </c>
      <c r="DP6" s="32">
        <f>DO6/$DI$27</f>
        <v>0.30075797440274304</v>
      </c>
    </row>
    <row r="7" spans="2:120" x14ac:dyDescent="0.2">
      <c r="B7" s="6" t="s">
        <v>66</v>
      </c>
      <c r="C7" s="25">
        <f>E7-D7</f>
        <v>271547389</v>
      </c>
      <c r="D7" s="25">
        <v>86418868</v>
      </c>
      <c r="E7" s="23">
        <v>357966257</v>
      </c>
      <c r="F7" s="32">
        <f>E7/$E$22</f>
        <v>0.18229200279127178</v>
      </c>
      <c r="H7" s="6" t="s">
        <v>52</v>
      </c>
      <c r="I7" s="25">
        <v>146601898</v>
      </c>
      <c r="J7" s="25">
        <v>201931501</v>
      </c>
      <c r="K7" s="23">
        <v>348533399</v>
      </c>
      <c r="L7" s="32">
        <f t="shared" ref="L7:L21" si="10">K7/$K$22</f>
        <v>0.17760842420242159</v>
      </c>
      <c r="N7" s="6" t="s">
        <v>66</v>
      </c>
      <c r="O7" s="25">
        <v>233186951</v>
      </c>
      <c r="P7" s="25">
        <v>60249603</v>
      </c>
      <c r="Q7" s="23">
        <v>293436554</v>
      </c>
      <c r="R7" s="32">
        <f t="shared" si="0"/>
        <v>0.15053868670546172</v>
      </c>
      <c r="T7" s="6" t="s">
        <v>52</v>
      </c>
      <c r="U7" s="25">
        <v>119660857</v>
      </c>
      <c r="V7" s="25">
        <v>161522586</v>
      </c>
      <c r="W7" s="23">
        <v>281183443</v>
      </c>
      <c r="X7" s="32">
        <f t="shared" si="1"/>
        <v>0.15082799020089444</v>
      </c>
      <c r="Z7" s="6" t="s">
        <v>52</v>
      </c>
      <c r="AA7" s="25">
        <v>117946987</v>
      </c>
      <c r="AB7" s="25">
        <v>119284520</v>
      </c>
      <c r="AC7" s="23">
        <v>237231507</v>
      </c>
      <c r="AD7" s="32">
        <f t="shared" si="2"/>
        <v>0.13643509489709688</v>
      </c>
      <c r="AF7" s="6" t="s">
        <v>52</v>
      </c>
      <c r="AG7" s="25">
        <v>123249353</v>
      </c>
      <c r="AH7" s="25">
        <v>80677559</v>
      </c>
      <c r="AI7" s="23">
        <v>203926912</v>
      </c>
      <c r="AJ7" s="32">
        <f t="shared" si="3"/>
        <v>0.11628965703296007</v>
      </c>
      <c r="AL7" s="6" t="s">
        <v>66</v>
      </c>
      <c r="AM7" s="25">
        <v>152692209</v>
      </c>
      <c r="AN7" s="25">
        <v>27898358</v>
      </c>
      <c r="AO7" s="23">
        <v>180590567</v>
      </c>
      <c r="AP7" s="32">
        <f t="shared" si="4"/>
        <v>0.10442270491866443</v>
      </c>
      <c r="AR7" s="6" t="s">
        <v>77</v>
      </c>
      <c r="AS7" s="25">
        <v>0</v>
      </c>
      <c r="AT7" s="25">
        <v>492876218</v>
      </c>
      <c r="AU7" s="23">
        <v>492876218</v>
      </c>
      <c r="AV7" s="32">
        <f t="shared" ref="AP7:AV23" si="11">AU7/$AO$24</f>
        <v>0.2051117779584811</v>
      </c>
      <c r="AX7" s="6" t="s">
        <v>77</v>
      </c>
      <c r="AY7" s="25">
        <v>0</v>
      </c>
      <c r="AZ7" s="25">
        <v>649074539</v>
      </c>
      <c r="BA7" s="23">
        <v>649074539</v>
      </c>
      <c r="BB7" s="32">
        <f t="shared" si="5"/>
        <v>0.27011031099868904</v>
      </c>
      <c r="BD7" s="6" t="s">
        <v>77</v>
      </c>
      <c r="BE7" s="25">
        <v>0</v>
      </c>
      <c r="BF7" s="25">
        <v>497772757</v>
      </c>
      <c r="BG7" s="23">
        <v>497772757</v>
      </c>
      <c r="BH7" s="32">
        <f t="shared" si="6"/>
        <v>0.18928569867854056</v>
      </c>
      <c r="BJ7" s="6" t="s">
        <v>65</v>
      </c>
      <c r="BK7" s="25">
        <v>871851868</v>
      </c>
      <c r="BL7" s="25">
        <v>24457654</v>
      </c>
      <c r="BM7" s="23">
        <v>896309522</v>
      </c>
      <c r="BN7" s="32">
        <f t="shared" ref="BH7:BN25" si="12">BM7/$BG$26</f>
        <v>0.36978860161110361</v>
      </c>
      <c r="BP7" s="6" t="s">
        <v>65</v>
      </c>
      <c r="BQ7" s="25">
        <v>836934925</v>
      </c>
      <c r="BR7" s="25">
        <v>32856144</v>
      </c>
      <c r="BS7" s="23">
        <v>869791069</v>
      </c>
      <c r="BT7" s="32">
        <f t="shared" ref="BN7:BT25" si="13">BS7/$BM$26</f>
        <v>0.28510351075066004</v>
      </c>
      <c r="BV7" s="6" t="s">
        <v>77</v>
      </c>
      <c r="BW7" s="25">
        <v>0</v>
      </c>
      <c r="BX7" s="25">
        <v>407172174</v>
      </c>
      <c r="BY7" s="23">
        <v>407172174</v>
      </c>
      <c r="BZ7" s="32">
        <f t="shared" ref="BT7:BZ25" si="14">BY7/$BS$26</f>
        <v>0.15277767517172783</v>
      </c>
      <c r="CB7" s="6" t="s">
        <v>19</v>
      </c>
      <c r="CC7" s="15">
        <f t="shared" ref="BW7:CC24" si="15">CE7-CD7</f>
        <v>482</v>
      </c>
      <c r="CD7" s="15">
        <v>283064</v>
      </c>
      <c r="CE7" s="11">
        <v>283546</v>
      </c>
      <c r="CF7" s="32">
        <f t="shared" ref="BZ7:CF25" si="16">CE7/$BY$26</f>
        <v>1.0653581044593852E-4</v>
      </c>
      <c r="CH7" s="6" t="s">
        <v>19</v>
      </c>
      <c r="CI7" s="15">
        <f t="shared" ref="CC7:CI24" si="17">CK7-CJ7</f>
        <v>2575</v>
      </c>
      <c r="CJ7" s="15">
        <v>393689</v>
      </c>
      <c r="CK7" s="11">
        <v>396264</v>
      </c>
      <c r="CL7" s="32">
        <f t="shared" si="7"/>
        <v>0.154690257610199</v>
      </c>
      <c r="CN7" s="6" t="s">
        <v>8</v>
      </c>
      <c r="CO7" s="15">
        <f t="shared" ref="CI7:CO23" si="18">CQ7-CP7</f>
        <v>695017</v>
      </c>
      <c r="CP7" s="15">
        <v>33026</v>
      </c>
      <c r="CQ7" s="11">
        <v>728043</v>
      </c>
      <c r="CR7" s="32">
        <f t="shared" si="8"/>
        <v>0.31882865417148204</v>
      </c>
      <c r="CT7" s="6" t="s">
        <v>7</v>
      </c>
      <c r="CU7" s="15">
        <f t="shared" ref="CO7:CU26" si="19">CW7-CV7</f>
        <v>26687</v>
      </c>
      <c r="CV7" s="15">
        <v>189608</v>
      </c>
      <c r="CW7" s="11">
        <v>216295</v>
      </c>
      <c r="CX7" s="32">
        <f t="shared" si="9"/>
        <v>6.518787531739513E-2</v>
      </c>
      <c r="CZ7" s="6" t="s">
        <v>28</v>
      </c>
      <c r="DA7" s="15">
        <v>149805</v>
      </c>
      <c r="DB7" s="15" t="s">
        <v>20</v>
      </c>
      <c r="DC7" s="11">
        <v>149805</v>
      </c>
      <c r="DD7" s="32">
        <f t="shared" ref="CX7:DD27" si="20">DC7/$CW$28</f>
        <v>8.2695290721103154E-2</v>
      </c>
      <c r="DF7" s="6" t="s">
        <v>10</v>
      </c>
      <c r="DG7" s="10">
        <f t="shared" ref="DA7:DG24" si="21">DI7-DH7</f>
        <v>147969</v>
      </c>
      <c r="DH7" s="15">
        <v>11197</v>
      </c>
      <c r="DI7" s="11">
        <v>159166</v>
      </c>
      <c r="DJ7" s="32">
        <f t="shared" ref="DD7:DJ25" si="22">DI7/$DC$26</f>
        <v>0.10566861960797332</v>
      </c>
      <c r="DL7" s="6" t="s">
        <v>33</v>
      </c>
      <c r="DM7" s="15">
        <f t="shared" ref="DG7:DM26" si="23">DO7-DN7</f>
        <v>96538</v>
      </c>
      <c r="DN7" s="15">
        <v>152038</v>
      </c>
      <c r="DO7" s="11">
        <v>248576</v>
      </c>
      <c r="DP7" s="32">
        <f t="shared" ref="DJ7:DP26" si="24">DO7/$DI$27</f>
        <v>0.16791216926856584</v>
      </c>
    </row>
    <row r="8" spans="2:120" x14ac:dyDescent="0.2">
      <c r="B8" s="6" t="s">
        <v>52</v>
      </c>
      <c r="C8" s="25">
        <f>E8-D8</f>
        <v>175890002</v>
      </c>
      <c r="D8" s="25">
        <v>166166595</v>
      </c>
      <c r="E8" s="23">
        <v>342056597</v>
      </c>
      <c r="F8" s="32">
        <f>E8/$E$22</f>
        <v>0.17419011126262923</v>
      </c>
      <c r="H8" s="6" t="s">
        <v>66</v>
      </c>
      <c r="I8" s="25">
        <v>249247621</v>
      </c>
      <c r="J8" s="25">
        <v>82627697</v>
      </c>
      <c r="K8" s="23">
        <v>331875318</v>
      </c>
      <c r="L8" s="32">
        <f t="shared" si="10"/>
        <v>0.16911966666832282</v>
      </c>
      <c r="N8" s="6" t="s">
        <v>52</v>
      </c>
      <c r="O8" s="25">
        <v>129453774</v>
      </c>
      <c r="P8" s="25">
        <v>139221790</v>
      </c>
      <c r="Q8" s="23">
        <v>268675564</v>
      </c>
      <c r="R8" s="32">
        <f t="shared" si="0"/>
        <v>0.1378358149421603</v>
      </c>
      <c r="T8" s="6" t="s">
        <v>66</v>
      </c>
      <c r="U8" s="25">
        <v>212537822</v>
      </c>
      <c r="V8" s="25">
        <v>43511848</v>
      </c>
      <c r="W8" s="23">
        <v>256049670</v>
      </c>
      <c r="X8" s="32">
        <f t="shared" si="1"/>
        <v>0.13734612787176895</v>
      </c>
      <c r="Z8" s="6" t="s">
        <v>66</v>
      </c>
      <c r="AA8" s="25">
        <v>195335540</v>
      </c>
      <c r="AB8" s="25">
        <v>38574090</v>
      </c>
      <c r="AC8" s="23">
        <v>233909630</v>
      </c>
      <c r="AD8" s="32">
        <f t="shared" si="2"/>
        <v>0.13452463785257165</v>
      </c>
      <c r="AF8" s="6" t="s">
        <v>66</v>
      </c>
      <c r="AG8" s="25">
        <v>165760252</v>
      </c>
      <c r="AH8" s="25">
        <v>20797700</v>
      </c>
      <c r="AI8" s="23">
        <v>186557952</v>
      </c>
      <c r="AJ8" s="32">
        <f t="shared" si="3"/>
        <v>0.10638497902057883</v>
      </c>
      <c r="AL8" s="6" t="s">
        <v>52</v>
      </c>
      <c r="AM8" s="25">
        <v>133452391</v>
      </c>
      <c r="AN8" s="25">
        <v>-1529671</v>
      </c>
      <c r="AO8" s="23">
        <v>131922720</v>
      </c>
      <c r="AP8" s="32">
        <f t="shared" si="4"/>
        <v>7.6281543889430231E-2</v>
      </c>
      <c r="AR8" s="6" t="s">
        <v>68</v>
      </c>
      <c r="AS8" s="25">
        <v>66490962</v>
      </c>
      <c r="AT8" s="25">
        <v>254301620</v>
      </c>
      <c r="AU8" s="23">
        <v>320792582</v>
      </c>
      <c r="AV8" s="32">
        <f t="shared" si="11"/>
        <v>0.13349870504385308</v>
      </c>
      <c r="AX8" s="6" t="s">
        <v>52</v>
      </c>
      <c r="AY8" s="25">
        <v>150008625</v>
      </c>
      <c r="AZ8" s="25">
        <v>94526560</v>
      </c>
      <c r="BA8" s="23">
        <v>244535185</v>
      </c>
      <c r="BB8" s="32">
        <f t="shared" si="5"/>
        <v>0.10176254174479638</v>
      </c>
      <c r="BD8" s="6" t="s">
        <v>52</v>
      </c>
      <c r="BE8" s="25">
        <v>138906430</v>
      </c>
      <c r="BF8" s="25">
        <v>49806989</v>
      </c>
      <c r="BG8" s="23">
        <v>188713419</v>
      </c>
      <c r="BH8" s="32">
        <f t="shared" si="6"/>
        <v>7.1761161821540131E-2</v>
      </c>
      <c r="BJ8" s="6" t="s">
        <v>49</v>
      </c>
      <c r="BK8" s="25">
        <v>141105880</v>
      </c>
      <c r="BL8" s="25">
        <v>20995258</v>
      </c>
      <c r="BM8" s="23">
        <v>162101138</v>
      </c>
      <c r="BN8" s="32">
        <f t="shared" si="12"/>
        <v>6.6877737733760823E-2</v>
      </c>
      <c r="BP8" s="6" t="s">
        <v>49</v>
      </c>
      <c r="BQ8" s="25">
        <v>140028301</v>
      </c>
      <c r="BR8" s="25">
        <v>24607607</v>
      </c>
      <c r="BS8" s="23">
        <v>164635908</v>
      </c>
      <c r="BT8" s="32">
        <f t="shared" si="13"/>
        <v>5.3965000376915429E-2</v>
      </c>
      <c r="BV8" s="6" t="s">
        <v>48</v>
      </c>
      <c r="BW8" s="25">
        <v>68472453</v>
      </c>
      <c r="BX8" s="25">
        <v>166769850</v>
      </c>
      <c r="BY8" s="23">
        <v>235242303</v>
      </c>
      <c r="BZ8" s="32">
        <f t="shared" si="14"/>
        <v>8.8266768824883338E-2</v>
      </c>
      <c r="CB8" s="6" t="s">
        <v>43</v>
      </c>
      <c r="CC8" s="15">
        <f t="shared" si="15"/>
        <v>0</v>
      </c>
      <c r="CD8" s="15">
        <v>228198</v>
      </c>
      <c r="CE8" s="11">
        <v>228198</v>
      </c>
      <c r="CF8" s="32">
        <f t="shared" si="16"/>
        <v>8.5740087577120742E-5</v>
      </c>
      <c r="CH8" s="3" t="s">
        <v>7</v>
      </c>
      <c r="CI8" s="15">
        <f t="shared" si="17"/>
        <v>36686</v>
      </c>
      <c r="CJ8" s="16">
        <v>129557</v>
      </c>
      <c r="CK8" s="11">
        <v>166243</v>
      </c>
      <c r="CL8" s="32">
        <f t="shared" si="7"/>
        <v>6.4896565158309397E-2</v>
      </c>
      <c r="CN8" s="3" t="s">
        <v>7</v>
      </c>
      <c r="CO8" s="15">
        <f t="shared" si="18"/>
        <v>31121</v>
      </c>
      <c r="CP8" s="16">
        <v>188278</v>
      </c>
      <c r="CQ8" s="11">
        <v>219399</v>
      </c>
      <c r="CR8" s="32">
        <f t="shared" si="8"/>
        <v>9.6080434667415227E-2</v>
      </c>
      <c r="CT8" s="3" t="s">
        <v>19</v>
      </c>
      <c r="CU8" s="15">
        <f t="shared" si="19"/>
        <v>1311</v>
      </c>
      <c r="CV8" s="16">
        <v>207475</v>
      </c>
      <c r="CW8" s="11">
        <v>208786</v>
      </c>
      <c r="CX8" s="32">
        <f t="shared" si="9"/>
        <v>6.2924782061617987E-2</v>
      </c>
      <c r="CZ8" s="3" t="s">
        <v>10</v>
      </c>
      <c r="DA8" s="15">
        <f t="shared" ref="CU8:DA25" si="25">DC8-DB8</f>
        <v>140927</v>
      </c>
      <c r="DB8" s="16">
        <v>3507</v>
      </c>
      <c r="DC8" s="11">
        <v>144434</v>
      </c>
      <c r="DD8" s="32">
        <f t="shared" si="20"/>
        <v>7.9730393645150791E-2</v>
      </c>
      <c r="DF8" s="3" t="s">
        <v>26</v>
      </c>
      <c r="DG8" s="10">
        <v>140515</v>
      </c>
      <c r="DH8" s="16" t="s">
        <v>20</v>
      </c>
      <c r="DI8" s="11">
        <v>140515</v>
      </c>
      <c r="DJ8" s="32">
        <f t="shared" si="22"/>
        <v>9.328641848268078E-2</v>
      </c>
      <c r="DL8" s="3" t="s">
        <v>26</v>
      </c>
      <c r="DM8" s="15">
        <f t="shared" si="23"/>
        <v>4006</v>
      </c>
      <c r="DN8" s="16">
        <v>210223</v>
      </c>
      <c r="DO8" s="11">
        <v>214229</v>
      </c>
      <c r="DP8" s="32">
        <f t="shared" si="24"/>
        <v>0.14471089771432316</v>
      </c>
    </row>
    <row r="9" spans="2:120" x14ac:dyDescent="0.2">
      <c r="B9" s="6" t="s">
        <v>68</v>
      </c>
      <c r="C9" s="25">
        <f>E9-D9</f>
        <v>160225032</v>
      </c>
      <c r="D9" s="25">
        <v>10019065</v>
      </c>
      <c r="E9" s="23">
        <v>170244097</v>
      </c>
      <c r="F9" s="32">
        <f>E9/$E$22</f>
        <v>8.669570608584358E-2</v>
      </c>
      <c r="H9" s="6" t="s">
        <v>68</v>
      </c>
      <c r="I9" s="25">
        <v>143236225</v>
      </c>
      <c r="J9" s="25">
        <v>7270921</v>
      </c>
      <c r="K9" s="23">
        <v>150507146</v>
      </c>
      <c r="L9" s="32">
        <f t="shared" si="10"/>
        <v>7.6696629674402592E-2</v>
      </c>
      <c r="N9" s="6" t="s">
        <v>68</v>
      </c>
      <c r="O9" s="25">
        <v>125395337</v>
      </c>
      <c r="P9" s="25">
        <v>6600300</v>
      </c>
      <c r="Q9" s="23">
        <v>131995637</v>
      </c>
      <c r="R9" s="32">
        <f t="shared" si="0"/>
        <v>6.7716341314555006E-2</v>
      </c>
      <c r="T9" s="6" t="s">
        <v>68</v>
      </c>
      <c r="U9" s="25">
        <v>107517804</v>
      </c>
      <c r="V9" s="25">
        <v>5495016</v>
      </c>
      <c r="W9" s="23">
        <v>113012820</v>
      </c>
      <c r="X9" s="32">
        <f t="shared" si="1"/>
        <v>6.0620555483899698E-2</v>
      </c>
      <c r="Z9" s="6" t="s">
        <v>68</v>
      </c>
      <c r="AA9" s="25">
        <v>98150805</v>
      </c>
      <c r="AB9" s="25">
        <v>9472654</v>
      </c>
      <c r="AC9" s="23">
        <v>107623459</v>
      </c>
      <c r="AD9" s="32">
        <f t="shared" si="2"/>
        <v>6.1895728048546324E-2</v>
      </c>
      <c r="AF9" s="6" t="s">
        <v>68</v>
      </c>
      <c r="AG9" s="25">
        <v>90537735</v>
      </c>
      <c r="AH9" s="25">
        <v>46800468</v>
      </c>
      <c r="AI9" s="23">
        <v>137338203</v>
      </c>
      <c r="AJ9" s="32">
        <f t="shared" si="3"/>
        <v>7.8317336185589115E-2</v>
      </c>
      <c r="AL9" s="6" t="s">
        <v>49</v>
      </c>
      <c r="AM9" s="25">
        <v>108090517</v>
      </c>
      <c r="AN9" s="25">
        <v>5923725</v>
      </c>
      <c r="AO9" s="23">
        <v>114014242</v>
      </c>
      <c r="AP9" s="32">
        <f t="shared" si="4"/>
        <v>6.5926342370314375E-2</v>
      </c>
      <c r="AR9" s="6" t="s">
        <v>52</v>
      </c>
      <c r="AS9" s="25">
        <v>144150962</v>
      </c>
      <c r="AT9" s="25">
        <v>34170053</v>
      </c>
      <c r="AU9" s="23">
        <v>178321015</v>
      </c>
      <c r="AV9" s="32">
        <f t="shared" si="11"/>
        <v>7.4208775141207925E-2</v>
      </c>
      <c r="AX9" s="6" t="s">
        <v>68</v>
      </c>
      <c r="AY9" s="25">
        <v>59512115</v>
      </c>
      <c r="AZ9" s="25">
        <v>155912765</v>
      </c>
      <c r="BA9" s="23">
        <v>215424880</v>
      </c>
      <c r="BB9" s="32">
        <f t="shared" si="5"/>
        <v>8.9648380636380615E-2</v>
      </c>
      <c r="BD9" s="6" t="s">
        <v>68</v>
      </c>
      <c r="BE9" s="25">
        <v>57581181</v>
      </c>
      <c r="BF9" s="25">
        <v>109826819</v>
      </c>
      <c r="BG9" s="23">
        <v>167408000</v>
      </c>
      <c r="BH9" s="32">
        <f t="shared" si="6"/>
        <v>6.3659450620310101E-2</v>
      </c>
      <c r="BJ9" s="6" t="s">
        <v>52</v>
      </c>
      <c r="BK9" s="25">
        <v>119460815</v>
      </c>
      <c r="BL9" s="25">
        <v>35528542</v>
      </c>
      <c r="BM9" s="23">
        <v>154989357</v>
      </c>
      <c r="BN9" s="32">
        <f t="shared" si="12"/>
        <v>6.3943644670589703E-2</v>
      </c>
      <c r="BP9" s="6" t="s">
        <v>66</v>
      </c>
      <c r="BQ9" s="25">
        <v>92308824</v>
      </c>
      <c r="BR9" s="25">
        <v>49734056</v>
      </c>
      <c r="BS9" s="23">
        <v>142042880</v>
      </c>
      <c r="BT9" s="32">
        <f t="shared" si="13"/>
        <v>4.6559369495129538E-2</v>
      </c>
      <c r="BV9" s="6" t="s">
        <v>49</v>
      </c>
      <c r="BW9" s="25">
        <v>134301222</v>
      </c>
      <c r="BX9" s="25">
        <v>40527543</v>
      </c>
      <c r="BY9" s="23">
        <v>174828765</v>
      </c>
      <c r="BZ9" s="32">
        <f t="shared" si="14"/>
        <v>6.5598618902293501E-2</v>
      </c>
      <c r="CB9" s="6" t="s">
        <v>44</v>
      </c>
      <c r="CC9" s="15">
        <f t="shared" si="15"/>
        <v>52947</v>
      </c>
      <c r="CD9" s="15">
        <v>127335</v>
      </c>
      <c r="CE9" s="11">
        <v>180282</v>
      </c>
      <c r="CF9" s="32">
        <f t="shared" si="16"/>
        <v>6.7736765741060312E-5</v>
      </c>
      <c r="CH9" s="3" t="s">
        <v>28</v>
      </c>
      <c r="CI9" s="15">
        <f t="shared" si="17"/>
        <v>114682</v>
      </c>
      <c r="CJ9" s="16">
        <v>46764</v>
      </c>
      <c r="CK9" s="11">
        <v>161446</v>
      </c>
      <c r="CL9" s="32">
        <f t="shared" si="7"/>
        <v>6.3023952037369504E-2</v>
      </c>
      <c r="CN9" s="3" t="s">
        <v>28</v>
      </c>
      <c r="CO9" s="15">
        <f t="shared" si="18"/>
        <v>102116</v>
      </c>
      <c r="CP9" s="16">
        <v>44808</v>
      </c>
      <c r="CQ9" s="11">
        <v>146924</v>
      </c>
      <c r="CR9" s="32">
        <f t="shared" si="8"/>
        <v>6.4341778144272832E-2</v>
      </c>
      <c r="CT9" s="3" t="s">
        <v>28</v>
      </c>
      <c r="CU9" s="15">
        <v>147494</v>
      </c>
      <c r="CV9" s="16" t="s">
        <v>20</v>
      </c>
      <c r="CW9" s="11">
        <v>147494</v>
      </c>
      <c r="CX9" s="32">
        <f t="shared" si="9"/>
        <v>4.4452347405459572E-2</v>
      </c>
      <c r="CZ9" s="3" t="s">
        <v>7</v>
      </c>
      <c r="DA9" s="15">
        <f t="shared" si="25"/>
        <v>32624</v>
      </c>
      <c r="DB9" s="16">
        <v>99695</v>
      </c>
      <c r="DC9" s="11">
        <v>132319</v>
      </c>
      <c r="DD9" s="32">
        <f t="shared" si="20"/>
        <v>7.3042676632459849E-2</v>
      </c>
      <c r="DF9" s="3" t="s">
        <v>33</v>
      </c>
      <c r="DG9" s="10">
        <f t="shared" si="21"/>
        <v>103996</v>
      </c>
      <c r="DH9" s="16">
        <v>23049</v>
      </c>
      <c r="DI9" s="11">
        <v>127045</v>
      </c>
      <c r="DJ9" s="32">
        <f t="shared" si="22"/>
        <v>8.4343828318202183E-2</v>
      </c>
      <c r="DL9" s="3" t="s">
        <v>3</v>
      </c>
      <c r="DM9" s="15">
        <f t="shared" si="23"/>
        <v>31499</v>
      </c>
      <c r="DN9" s="16">
        <v>175792</v>
      </c>
      <c r="DO9" s="11">
        <v>207291</v>
      </c>
      <c r="DP9" s="32">
        <f t="shared" si="24"/>
        <v>0.14002430435701871</v>
      </c>
    </row>
    <row r="10" spans="2:120" x14ac:dyDescent="0.2">
      <c r="B10" s="6" t="s">
        <v>67</v>
      </c>
      <c r="C10" s="25">
        <f>E10-D10</f>
        <v>75210715</v>
      </c>
      <c r="D10" s="25">
        <v>9466892</v>
      </c>
      <c r="E10" s="23">
        <v>84677607</v>
      </c>
      <c r="F10" s="32">
        <f>E10/$E$22</f>
        <v>4.312152408153435E-2</v>
      </c>
      <c r="H10" s="6" t="s">
        <v>71</v>
      </c>
      <c r="I10" s="25">
        <v>28507417</v>
      </c>
      <c r="J10" s="25">
        <v>74117978</v>
      </c>
      <c r="K10" s="23">
        <v>102625395</v>
      </c>
      <c r="L10" s="32">
        <f t="shared" si="10"/>
        <v>5.2296665804189041E-2</v>
      </c>
      <c r="N10" s="6" t="s">
        <v>67</v>
      </c>
      <c r="O10" s="25">
        <v>89380276</v>
      </c>
      <c r="P10" s="25">
        <v>14426939</v>
      </c>
      <c r="Q10" s="23">
        <v>103807215</v>
      </c>
      <c r="R10" s="32">
        <f t="shared" si="0"/>
        <v>5.3255129954434738E-2</v>
      </c>
      <c r="T10" s="6" t="s">
        <v>67</v>
      </c>
      <c r="U10" s="25">
        <v>87918032</v>
      </c>
      <c r="V10" s="25">
        <v>14099676</v>
      </c>
      <c r="W10" s="23">
        <v>102017708</v>
      </c>
      <c r="X10" s="32">
        <f t="shared" si="1"/>
        <v>5.4722730820753594E-2</v>
      </c>
      <c r="Z10" s="6" t="s">
        <v>67</v>
      </c>
      <c r="AA10" s="25">
        <v>77927104</v>
      </c>
      <c r="AB10" s="25">
        <v>11815902</v>
      </c>
      <c r="AC10" s="23">
        <v>89743006</v>
      </c>
      <c r="AD10" s="32">
        <f t="shared" si="2"/>
        <v>5.1612434177896668E-2</v>
      </c>
      <c r="AF10" s="6" t="s">
        <v>49</v>
      </c>
      <c r="AG10" s="25">
        <v>95544851</v>
      </c>
      <c r="AH10" s="25">
        <v>3964199</v>
      </c>
      <c r="AI10" s="23">
        <v>99509050</v>
      </c>
      <c r="AJ10" s="32">
        <f t="shared" si="3"/>
        <v>5.6745199457419702E-2</v>
      </c>
      <c r="AL10" s="6" t="s">
        <v>71</v>
      </c>
      <c r="AM10" s="25">
        <v>32050779</v>
      </c>
      <c r="AN10" s="25">
        <v>80768845</v>
      </c>
      <c r="AO10" s="23">
        <v>112819624</v>
      </c>
      <c r="AP10" s="32">
        <f t="shared" si="4"/>
        <v>6.5235579585874337E-2</v>
      </c>
      <c r="AR10" s="6" t="s">
        <v>66</v>
      </c>
      <c r="AS10" s="25">
        <v>123600356</v>
      </c>
      <c r="AT10" s="25">
        <v>19814713</v>
      </c>
      <c r="AU10" s="23">
        <v>143415069</v>
      </c>
      <c r="AV10" s="32">
        <f t="shared" si="11"/>
        <v>5.9682570824766891E-2</v>
      </c>
      <c r="AX10" s="6" t="s">
        <v>49</v>
      </c>
      <c r="AY10" s="25">
        <v>130009634</v>
      </c>
      <c r="AZ10" s="25">
        <v>5532789</v>
      </c>
      <c r="BA10" s="23">
        <v>135542423</v>
      </c>
      <c r="BB10" s="32">
        <f t="shared" si="5"/>
        <v>5.6405549486583488E-2</v>
      </c>
      <c r="BD10" s="6" t="s">
        <v>49</v>
      </c>
      <c r="BE10" s="25">
        <v>140698640</v>
      </c>
      <c r="BF10" s="25">
        <v>15323138</v>
      </c>
      <c r="BG10" s="23">
        <v>156021778</v>
      </c>
      <c r="BH10" s="32">
        <f t="shared" si="6"/>
        <v>5.9329665680755907E-2</v>
      </c>
      <c r="BJ10" s="6" t="s">
        <v>68</v>
      </c>
      <c r="BK10" s="25">
        <v>58502556</v>
      </c>
      <c r="BL10" s="25">
        <v>53762020</v>
      </c>
      <c r="BM10" s="23">
        <v>112264576</v>
      </c>
      <c r="BN10" s="32">
        <f t="shared" si="12"/>
        <v>4.6316768427127633E-2</v>
      </c>
      <c r="BP10" s="6" t="s">
        <v>52</v>
      </c>
      <c r="BQ10" s="25">
        <v>108406353</v>
      </c>
      <c r="BR10" s="25">
        <v>13331324</v>
      </c>
      <c r="BS10" s="23">
        <v>121737677</v>
      </c>
      <c r="BT10" s="32">
        <f t="shared" si="13"/>
        <v>3.9903650819539373E-2</v>
      </c>
      <c r="BV10" s="6" t="s">
        <v>50</v>
      </c>
      <c r="BW10" s="25">
        <v>66513830</v>
      </c>
      <c r="BX10" s="25">
        <v>98935231</v>
      </c>
      <c r="BY10" s="23">
        <v>165449061</v>
      </c>
      <c r="BZ10" s="32">
        <f t="shared" si="14"/>
        <v>6.2079200183569966E-2</v>
      </c>
      <c r="CB10" s="6" t="s">
        <v>28</v>
      </c>
      <c r="CC10" s="15">
        <f t="shared" si="15"/>
        <v>125669</v>
      </c>
      <c r="CD10" s="15">
        <v>41059</v>
      </c>
      <c r="CE10" s="11">
        <v>166728</v>
      </c>
      <c r="CF10" s="32">
        <f t="shared" si="16"/>
        <v>6.2644165687509047E-5</v>
      </c>
      <c r="CH10" s="3" t="s">
        <v>33</v>
      </c>
      <c r="CI10" s="15">
        <f t="shared" si="17"/>
        <v>86114</v>
      </c>
      <c r="CJ10" s="16">
        <v>61388</v>
      </c>
      <c r="CK10" s="11">
        <v>147502</v>
      </c>
      <c r="CL10" s="32">
        <f t="shared" si="7"/>
        <v>5.7580608831535478E-2</v>
      </c>
      <c r="CN10" s="3" t="s">
        <v>10</v>
      </c>
      <c r="CO10" s="15">
        <f t="shared" si="18"/>
        <v>120768</v>
      </c>
      <c r="CP10" s="16">
        <v>9725</v>
      </c>
      <c r="CQ10" s="11">
        <v>130493</v>
      </c>
      <c r="CR10" s="32">
        <f t="shared" si="8"/>
        <v>5.7146222913755373E-2</v>
      </c>
      <c r="CT10" s="3" t="s">
        <v>10</v>
      </c>
      <c r="CU10" s="15">
        <f t="shared" si="19"/>
        <v>130952</v>
      </c>
      <c r="CV10" s="16">
        <v>2707</v>
      </c>
      <c r="CW10" s="11">
        <v>133659</v>
      </c>
      <c r="CX10" s="32">
        <f t="shared" si="9"/>
        <v>4.0282698291905575E-2</v>
      </c>
      <c r="CZ10" s="3" t="s">
        <v>33</v>
      </c>
      <c r="DA10" s="15">
        <f t="shared" si="25"/>
        <v>94432</v>
      </c>
      <c r="DB10" s="16">
        <v>3828</v>
      </c>
      <c r="DC10" s="11">
        <v>98260</v>
      </c>
      <c r="DD10" s="32">
        <f t="shared" si="20"/>
        <v>5.4241442316715703E-2</v>
      </c>
      <c r="DF10" s="3" t="s">
        <v>19</v>
      </c>
      <c r="DG10" s="10">
        <f t="shared" si="21"/>
        <v>1435</v>
      </c>
      <c r="DH10" s="16">
        <v>119712</v>
      </c>
      <c r="DI10" s="11">
        <v>121147</v>
      </c>
      <c r="DJ10" s="32">
        <f t="shared" si="22"/>
        <v>8.0428208660437164E-2</v>
      </c>
      <c r="DL10" s="3" t="s">
        <v>28</v>
      </c>
      <c r="DM10" s="15">
        <f t="shared" si="23"/>
        <v>62424</v>
      </c>
      <c r="DN10" s="16">
        <v>141158</v>
      </c>
      <c r="DO10" s="11">
        <v>203582</v>
      </c>
      <c r="DP10" s="32">
        <f t="shared" si="24"/>
        <v>0.1375188885654012</v>
      </c>
    </row>
    <row r="11" spans="2:120" x14ac:dyDescent="0.2">
      <c r="B11" s="6" t="s">
        <v>96</v>
      </c>
      <c r="C11" s="25">
        <f>E11-D11</f>
        <v>72630396</v>
      </c>
      <c r="D11" s="25">
        <v>3151828</v>
      </c>
      <c r="E11" s="23">
        <v>75782224</v>
      </c>
      <c r="F11" s="32">
        <f>E11/$E$22</f>
        <v>3.8591607780888645E-2</v>
      </c>
      <c r="H11" s="6" t="s">
        <v>67</v>
      </c>
      <c r="I11" s="25">
        <v>75278599</v>
      </c>
      <c r="J11" s="25">
        <v>12084783</v>
      </c>
      <c r="K11" s="23">
        <v>87363382</v>
      </c>
      <c r="L11" s="32">
        <f t="shared" si="10"/>
        <v>4.4519327715890442E-2</v>
      </c>
      <c r="N11" s="6" t="s">
        <v>70</v>
      </c>
      <c r="O11" s="25">
        <v>72430455</v>
      </c>
      <c r="P11" s="25">
        <v>22771515</v>
      </c>
      <c r="Q11" s="23">
        <v>95201970</v>
      </c>
      <c r="R11" s="32">
        <f t="shared" si="0"/>
        <v>4.8840471100859387E-2</v>
      </c>
      <c r="T11" s="6" t="s">
        <v>49</v>
      </c>
      <c r="U11" s="25">
        <v>78637590</v>
      </c>
      <c r="V11" s="25">
        <v>2827792</v>
      </c>
      <c r="W11" s="23">
        <v>81465382</v>
      </c>
      <c r="X11" s="32">
        <f t="shared" si="1"/>
        <v>4.3698376074042609E-2</v>
      </c>
      <c r="Z11" s="6" t="s">
        <v>49</v>
      </c>
      <c r="AA11" s="25">
        <v>84191308</v>
      </c>
      <c r="AB11" s="25">
        <v>3105623</v>
      </c>
      <c r="AC11" s="23">
        <v>87296931</v>
      </c>
      <c r="AD11" s="32">
        <f t="shared" si="2"/>
        <v>5.0205662881070506E-2</v>
      </c>
      <c r="AF11" s="6" t="s">
        <v>67</v>
      </c>
      <c r="AG11" s="25">
        <v>75978407</v>
      </c>
      <c r="AH11" s="25">
        <v>12159126</v>
      </c>
      <c r="AI11" s="23">
        <v>88137533</v>
      </c>
      <c r="AJ11" s="32">
        <f t="shared" si="3"/>
        <v>5.0260573181734838E-2</v>
      </c>
      <c r="AL11" s="6" t="s">
        <v>68</v>
      </c>
      <c r="AM11" s="25">
        <v>73569060</v>
      </c>
      <c r="AN11" s="25">
        <v>20271443</v>
      </c>
      <c r="AO11" s="23">
        <v>93840503</v>
      </c>
      <c r="AP11" s="32">
        <f t="shared" si="4"/>
        <v>5.426130122393405E-2</v>
      </c>
      <c r="AR11" s="6" t="s">
        <v>49</v>
      </c>
      <c r="AS11" s="25">
        <v>118891502</v>
      </c>
      <c r="AT11" s="25">
        <v>4660888</v>
      </c>
      <c r="AU11" s="23">
        <v>123552390</v>
      </c>
      <c r="AV11" s="32">
        <f t="shared" si="11"/>
        <v>5.1416662964086569E-2</v>
      </c>
      <c r="AX11" s="6" t="s">
        <v>66</v>
      </c>
      <c r="AY11" s="25">
        <v>112378357</v>
      </c>
      <c r="AZ11" s="25">
        <v>16970678</v>
      </c>
      <c r="BA11" s="23">
        <v>129349035</v>
      </c>
      <c r="BB11" s="32">
        <f t="shared" si="5"/>
        <v>5.3828190711437407E-2</v>
      </c>
      <c r="BD11" s="6" t="s">
        <v>67</v>
      </c>
      <c r="BE11" s="25">
        <v>95509684</v>
      </c>
      <c r="BF11" s="25">
        <v>5727502</v>
      </c>
      <c r="BG11" s="23">
        <v>101237186</v>
      </c>
      <c r="BH11" s="32">
        <f t="shared" si="6"/>
        <v>3.8496987259307495E-2</v>
      </c>
      <c r="BJ11" s="6" t="s">
        <v>67</v>
      </c>
      <c r="BK11" s="25">
        <v>103038981</v>
      </c>
      <c r="BL11" s="25">
        <v>4212244</v>
      </c>
      <c r="BM11" s="23">
        <v>107251225</v>
      </c>
      <c r="BN11" s="32">
        <f t="shared" si="12"/>
        <v>4.4248420373054827E-2</v>
      </c>
      <c r="BP11" s="6" t="s">
        <v>67</v>
      </c>
      <c r="BQ11" s="25">
        <v>109880375</v>
      </c>
      <c r="BR11" s="25">
        <v>6872653</v>
      </c>
      <c r="BS11" s="23">
        <v>116753028</v>
      </c>
      <c r="BT11" s="32">
        <f t="shared" si="13"/>
        <v>3.8269763118906099E-2</v>
      </c>
      <c r="BV11" s="6" t="s">
        <v>51</v>
      </c>
      <c r="BW11" s="25">
        <v>73975216</v>
      </c>
      <c r="BX11" s="25">
        <v>71723343</v>
      </c>
      <c r="BY11" s="23">
        <v>145698559</v>
      </c>
      <c r="BZ11" s="32">
        <f t="shared" si="14"/>
        <v>5.4668488028582284E-2</v>
      </c>
      <c r="CB11" s="17" t="s">
        <v>33</v>
      </c>
      <c r="CC11" s="15">
        <f t="shared" si="15"/>
        <v>94358</v>
      </c>
      <c r="CD11" s="15">
        <v>71181</v>
      </c>
      <c r="CE11" s="11">
        <v>165539</v>
      </c>
      <c r="CF11" s="32">
        <f t="shared" si="16"/>
        <v>6.2197426609475069E-5</v>
      </c>
      <c r="CH11" s="3" t="s">
        <v>10</v>
      </c>
      <c r="CI11" s="15">
        <f t="shared" si="17"/>
        <v>116412</v>
      </c>
      <c r="CJ11" s="16">
        <v>17738</v>
      </c>
      <c r="CK11" s="11">
        <v>134150</v>
      </c>
      <c r="CL11" s="32">
        <f t="shared" si="7"/>
        <v>5.2368365681485569E-2</v>
      </c>
      <c r="CN11" s="3" t="s">
        <v>33</v>
      </c>
      <c r="CO11" s="15">
        <f t="shared" si="18"/>
        <v>86618</v>
      </c>
      <c r="CP11" s="16">
        <v>26656</v>
      </c>
      <c r="CQ11" s="11">
        <v>113274</v>
      </c>
      <c r="CR11" s="32">
        <f t="shared" si="8"/>
        <v>4.9605582324973189E-2</v>
      </c>
      <c r="CT11" s="3" t="s">
        <v>33</v>
      </c>
      <c r="CU11" s="15">
        <f t="shared" si="19"/>
        <v>88697</v>
      </c>
      <c r="CV11" s="16">
        <v>4562</v>
      </c>
      <c r="CW11" s="11">
        <v>93259</v>
      </c>
      <c r="CX11" s="32">
        <f t="shared" si="9"/>
        <v>2.810678038893619E-2</v>
      </c>
      <c r="CZ11" s="3" t="s">
        <v>19</v>
      </c>
      <c r="DA11" s="15">
        <f t="shared" si="25"/>
        <v>4848</v>
      </c>
      <c r="DB11" s="16">
        <v>88242</v>
      </c>
      <c r="DC11" s="11">
        <v>93090</v>
      </c>
      <c r="DD11" s="32">
        <f t="shared" si="20"/>
        <v>5.1387501173041569E-2</v>
      </c>
      <c r="DF11" s="3" t="s">
        <v>28</v>
      </c>
      <c r="DG11" s="10">
        <v>116241</v>
      </c>
      <c r="DH11" s="16" t="s">
        <v>20</v>
      </c>
      <c r="DI11" s="11">
        <v>116241</v>
      </c>
      <c r="DJ11" s="32">
        <f t="shared" si="22"/>
        <v>7.7171167283530559E-2</v>
      </c>
      <c r="DL11" s="3" t="s">
        <v>10</v>
      </c>
      <c r="DM11" s="15">
        <f t="shared" si="23"/>
        <v>144335</v>
      </c>
      <c r="DN11" s="16">
        <v>31865</v>
      </c>
      <c r="DO11" s="11">
        <v>176200</v>
      </c>
      <c r="DP11" s="32">
        <f t="shared" si="24"/>
        <v>0.11902244876867156</v>
      </c>
    </row>
    <row r="12" spans="2:120" x14ac:dyDescent="0.2">
      <c r="B12" s="6" t="s">
        <v>71</v>
      </c>
      <c r="C12" s="25">
        <f>E12-D12</f>
        <v>29748834</v>
      </c>
      <c r="D12" s="25">
        <v>44533067</v>
      </c>
      <c r="E12" s="23">
        <v>74281901</v>
      </c>
      <c r="F12" s="32">
        <f>E12/$E$22</f>
        <v>3.7827577989936002E-2</v>
      </c>
      <c r="H12" s="6" t="s">
        <v>96</v>
      </c>
      <c r="I12" s="25">
        <v>73603261</v>
      </c>
      <c r="J12" s="25">
        <v>2926792</v>
      </c>
      <c r="K12" s="23">
        <v>76530053</v>
      </c>
      <c r="L12" s="32">
        <f t="shared" si="10"/>
        <v>3.899879367789888E-2</v>
      </c>
      <c r="N12" s="6" t="s">
        <v>71</v>
      </c>
      <c r="O12" s="25">
        <v>28031437</v>
      </c>
      <c r="P12" s="25">
        <v>51272189</v>
      </c>
      <c r="Q12" s="23">
        <v>79303626</v>
      </c>
      <c r="R12" s="32">
        <f t="shared" si="0"/>
        <v>4.0684309934409565E-2</v>
      </c>
      <c r="T12" s="6" t="s">
        <v>71</v>
      </c>
      <c r="U12" s="25">
        <v>28007414</v>
      </c>
      <c r="V12" s="25">
        <v>43505741</v>
      </c>
      <c r="W12" s="23">
        <v>71513155</v>
      </c>
      <c r="X12" s="32">
        <f t="shared" si="1"/>
        <v>3.8359959343605608E-2</v>
      </c>
      <c r="Z12" s="6" t="s">
        <v>70</v>
      </c>
      <c r="AA12" s="25">
        <v>58093541</v>
      </c>
      <c r="AB12" s="25">
        <v>1506460</v>
      </c>
      <c r="AC12" s="23">
        <v>59600001</v>
      </c>
      <c r="AD12" s="32">
        <f t="shared" si="2"/>
        <v>3.4276778388892787E-2</v>
      </c>
      <c r="AF12" s="6" t="s">
        <v>71</v>
      </c>
      <c r="AG12" s="25">
        <v>29979846</v>
      </c>
      <c r="AH12" s="25">
        <v>56556710</v>
      </c>
      <c r="AI12" s="23">
        <v>86536556</v>
      </c>
      <c r="AJ12" s="32">
        <f t="shared" si="3"/>
        <v>4.9347613413836929E-2</v>
      </c>
      <c r="AL12" s="6" t="s">
        <v>67</v>
      </c>
      <c r="AM12" s="25">
        <v>78325184</v>
      </c>
      <c r="AN12" s="25">
        <v>9677885</v>
      </c>
      <c r="AO12" s="23">
        <v>88003069</v>
      </c>
      <c r="AP12" s="32">
        <f t="shared" si="4"/>
        <v>5.0885927536424784E-2</v>
      </c>
      <c r="AR12" s="6" t="s">
        <v>67</v>
      </c>
      <c r="AS12" s="25">
        <v>80787211</v>
      </c>
      <c r="AT12" s="25">
        <v>4030949</v>
      </c>
      <c r="AU12" s="23">
        <v>84818160</v>
      </c>
      <c r="AV12" s="32">
        <f t="shared" si="11"/>
        <v>3.529730785421447E-2</v>
      </c>
      <c r="AX12" s="6" t="s">
        <v>67</v>
      </c>
      <c r="AY12" s="25">
        <v>87296947</v>
      </c>
      <c r="AZ12" s="25">
        <v>5406874</v>
      </c>
      <c r="BA12" s="23">
        <v>92703821</v>
      </c>
      <c r="BB12" s="32">
        <f t="shared" si="5"/>
        <v>3.8578401118082993E-2</v>
      </c>
      <c r="BD12" s="6" t="s">
        <v>66</v>
      </c>
      <c r="BE12" s="25">
        <v>90873027</v>
      </c>
      <c r="BF12" s="25">
        <v>5953236</v>
      </c>
      <c r="BG12" s="23">
        <v>96826263</v>
      </c>
      <c r="BH12" s="32">
        <f t="shared" si="6"/>
        <v>3.6819666373158144E-2</v>
      </c>
      <c r="BJ12" s="6" t="s">
        <v>50</v>
      </c>
      <c r="BK12" s="25">
        <v>81597813</v>
      </c>
      <c r="BL12" s="25">
        <v>17025365</v>
      </c>
      <c r="BM12" s="23">
        <v>98623178</v>
      </c>
      <c r="BN12" s="32">
        <f t="shared" si="12"/>
        <v>4.0688764521529829E-2</v>
      </c>
      <c r="BP12" s="6" t="s">
        <v>50</v>
      </c>
      <c r="BQ12" s="25">
        <v>77820204</v>
      </c>
      <c r="BR12" s="25">
        <v>24653389</v>
      </c>
      <c r="BS12" s="23">
        <v>102473593</v>
      </c>
      <c r="BT12" s="32">
        <f t="shared" si="13"/>
        <v>3.3589194192489763E-2</v>
      </c>
      <c r="BV12" s="6" t="s">
        <v>52</v>
      </c>
      <c r="BW12" s="25">
        <v>101413272</v>
      </c>
      <c r="BX12" s="25">
        <v>41502990</v>
      </c>
      <c r="BY12" s="23">
        <v>142916262</v>
      </c>
      <c r="BZ12" s="32">
        <f t="shared" si="14"/>
        <v>5.3624524579112202E-2</v>
      </c>
      <c r="CB12" s="6" t="s">
        <v>4</v>
      </c>
      <c r="CC12" s="15">
        <f t="shared" si="15"/>
        <v>54409</v>
      </c>
      <c r="CD12" s="15">
        <v>103169</v>
      </c>
      <c r="CE12" s="11">
        <v>157578</v>
      </c>
      <c r="CF12" s="32">
        <f t="shared" si="16"/>
        <v>5.9206266138298901E-5</v>
      </c>
      <c r="CH12" s="6" t="s">
        <v>6</v>
      </c>
      <c r="CI12" s="15">
        <f t="shared" si="17"/>
        <v>44312</v>
      </c>
      <c r="CJ12" s="15">
        <v>86488</v>
      </c>
      <c r="CK12" s="11">
        <v>130800</v>
      </c>
      <c r="CL12" s="32">
        <f t="shared" si="7"/>
        <v>5.1060620433382872E-2</v>
      </c>
      <c r="CN12" s="6" t="s">
        <v>23</v>
      </c>
      <c r="CO12" s="15">
        <f t="shared" si="18"/>
        <v>45608</v>
      </c>
      <c r="CP12" s="15">
        <v>47862</v>
      </c>
      <c r="CQ12" s="11">
        <v>93470</v>
      </c>
      <c r="CR12" s="32">
        <f t="shared" si="8"/>
        <v>4.0932904107873334E-2</v>
      </c>
      <c r="CT12" s="6" t="s">
        <v>23</v>
      </c>
      <c r="CU12" s="15">
        <f t="shared" si="19"/>
        <v>69815</v>
      </c>
      <c r="CV12" s="15">
        <v>4413</v>
      </c>
      <c r="CW12" s="11">
        <v>74228</v>
      </c>
      <c r="CX12" s="32">
        <f t="shared" si="9"/>
        <v>2.2371139457960685E-2</v>
      </c>
      <c r="CZ12" s="6" t="s">
        <v>23</v>
      </c>
      <c r="DA12" s="15">
        <f t="shared" si="25"/>
        <v>24026</v>
      </c>
      <c r="DB12" s="15">
        <v>38518</v>
      </c>
      <c r="DC12" s="11">
        <v>62544</v>
      </c>
      <c r="DD12" s="32">
        <f t="shared" si="20"/>
        <v>3.4525511584130544E-2</v>
      </c>
      <c r="DF12" s="6" t="s">
        <v>23</v>
      </c>
      <c r="DG12" s="10">
        <f t="shared" si="21"/>
        <v>39074</v>
      </c>
      <c r="DH12" s="15">
        <v>38518</v>
      </c>
      <c r="DI12" s="11">
        <v>77592</v>
      </c>
      <c r="DJ12" s="32">
        <f t="shared" si="22"/>
        <v>5.151250601649765E-2</v>
      </c>
      <c r="DL12" s="6" t="s">
        <v>19</v>
      </c>
      <c r="DM12" s="15">
        <f t="shared" si="23"/>
        <v>236</v>
      </c>
      <c r="DN12" s="15">
        <v>92578</v>
      </c>
      <c r="DO12" s="11">
        <v>92814</v>
      </c>
      <c r="DP12" s="32">
        <f t="shared" si="24"/>
        <v>6.2695513961495364E-2</v>
      </c>
    </row>
    <row r="13" spans="2:120" x14ac:dyDescent="0.2">
      <c r="B13" s="6" t="s">
        <v>49</v>
      </c>
      <c r="C13" s="25">
        <f>E13-D13</f>
        <v>56809827</v>
      </c>
      <c r="D13" s="25">
        <v>1287466</v>
      </c>
      <c r="E13" s="23">
        <v>58097293</v>
      </c>
      <c r="F13" s="32">
        <f>E13/$E$22</f>
        <v>2.9585670969320816E-2</v>
      </c>
      <c r="H13" s="6" t="s">
        <v>49</v>
      </c>
      <c r="I13" s="25">
        <v>61231545</v>
      </c>
      <c r="J13" s="25">
        <v>1461088</v>
      </c>
      <c r="K13" s="23">
        <v>62692633</v>
      </c>
      <c r="L13" s="32">
        <f t="shared" si="10"/>
        <v>3.1947411031993334E-2</v>
      </c>
      <c r="N13" s="6" t="s">
        <v>49</v>
      </c>
      <c r="O13" s="25">
        <v>70630886</v>
      </c>
      <c r="P13" s="25">
        <v>1355030</v>
      </c>
      <c r="Q13" s="23">
        <v>71985916</v>
      </c>
      <c r="R13" s="32">
        <f t="shared" si="0"/>
        <v>3.6930181697572978E-2</v>
      </c>
      <c r="T13" s="6" t="s">
        <v>70</v>
      </c>
      <c r="U13" s="25">
        <v>62658738</v>
      </c>
      <c r="V13" s="25">
        <v>2399524</v>
      </c>
      <c r="W13" s="23">
        <v>65058262</v>
      </c>
      <c r="X13" s="32">
        <f t="shared" si="1"/>
        <v>3.4897527388990768E-2</v>
      </c>
      <c r="Z13" s="6" t="s">
        <v>69</v>
      </c>
      <c r="AA13" s="25">
        <v>47650855</v>
      </c>
      <c r="AB13" s="25">
        <v>1753285</v>
      </c>
      <c r="AC13" s="23">
        <v>49404140</v>
      </c>
      <c r="AD13" s="32">
        <f t="shared" si="2"/>
        <v>2.8412998823168372E-2</v>
      </c>
      <c r="AF13" s="6" t="s">
        <v>70</v>
      </c>
      <c r="AG13" s="25">
        <v>58882743</v>
      </c>
      <c r="AH13" s="25">
        <v>2229295</v>
      </c>
      <c r="AI13" s="23">
        <v>61112038</v>
      </c>
      <c r="AJ13" s="32">
        <f t="shared" si="3"/>
        <v>3.4849240200357776E-2</v>
      </c>
      <c r="AL13" s="6" t="s">
        <v>70</v>
      </c>
      <c r="AM13" s="25">
        <v>56544551</v>
      </c>
      <c r="AN13" s="25">
        <v>1362897</v>
      </c>
      <c r="AO13" s="23">
        <v>57907448</v>
      </c>
      <c r="AP13" s="32">
        <f t="shared" si="4"/>
        <v>3.3483766375775902E-2</v>
      </c>
      <c r="AR13" s="6" t="s">
        <v>69</v>
      </c>
      <c r="AS13" s="25">
        <v>59365809</v>
      </c>
      <c r="AT13" s="25">
        <v>1000879</v>
      </c>
      <c r="AU13" s="23">
        <v>60366688</v>
      </c>
      <c r="AV13" s="32">
        <f t="shared" si="11"/>
        <v>2.5121761312380676E-2</v>
      </c>
      <c r="AX13" s="6" t="s">
        <v>71</v>
      </c>
      <c r="AY13" s="25">
        <v>33882925</v>
      </c>
      <c r="AZ13" s="25">
        <v>33915712</v>
      </c>
      <c r="BA13" s="23">
        <v>67798637</v>
      </c>
      <c r="BB13" s="32">
        <f t="shared" si="5"/>
        <v>2.8214187778142424E-2</v>
      </c>
      <c r="BD13" s="6" t="s">
        <v>50</v>
      </c>
      <c r="BE13" s="25">
        <v>68544060</v>
      </c>
      <c r="BF13" s="25">
        <v>15427377</v>
      </c>
      <c r="BG13" s="23">
        <v>83971437</v>
      </c>
      <c r="BH13" s="32">
        <f t="shared" si="6"/>
        <v>3.1931422316842567E-2</v>
      </c>
      <c r="BJ13" s="6" t="s">
        <v>66</v>
      </c>
      <c r="BK13" s="25">
        <v>81077918</v>
      </c>
      <c r="BL13" s="25">
        <v>13794894</v>
      </c>
      <c r="BM13" s="23">
        <v>94872812</v>
      </c>
      <c r="BN13" s="32">
        <f t="shared" si="12"/>
        <v>3.9141483627341322E-2</v>
      </c>
      <c r="BP13" s="6" t="s">
        <v>68</v>
      </c>
      <c r="BQ13" s="25">
        <v>62704928</v>
      </c>
      <c r="BR13" s="25">
        <v>10377646</v>
      </c>
      <c r="BS13" s="23">
        <v>73082574</v>
      </c>
      <c r="BT13" s="32">
        <f t="shared" si="13"/>
        <v>2.3955291293172507E-2</v>
      </c>
      <c r="BV13" s="6" t="s">
        <v>53</v>
      </c>
      <c r="BW13" s="25">
        <v>2706038</v>
      </c>
      <c r="BX13" s="25">
        <v>125569011</v>
      </c>
      <c r="BY13" s="23">
        <v>128275049</v>
      </c>
      <c r="BZ13" s="32">
        <f t="shared" si="14"/>
        <v>4.8130901422451994E-2</v>
      </c>
      <c r="CB13" s="6" t="s">
        <v>10</v>
      </c>
      <c r="CC13" s="15">
        <f t="shared" si="15"/>
        <v>115689</v>
      </c>
      <c r="CD13" s="15">
        <v>17213</v>
      </c>
      <c r="CE13" s="11">
        <v>132902</v>
      </c>
      <c r="CF13" s="32">
        <f t="shared" si="16"/>
        <v>4.9934833430505531E-5</v>
      </c>
      <c r="CH13" s="6" t="s">
        <v>4</v>
      </c>
      <c r="CI13" s="15">
        <f t="shared" si="17"/>
        <v>39677</v>
      </c>
      <c r="CJ13" s="15">
        <v>63840</v>
      </c>
      <c r="CK13" s="11">
        <v>103517</v>
      </c>
      <c r="CL13" s="32">
        <f t="shared" si="7"/>
        <v>4.0410108909805002E-2</v>
      </c>
      <c r="CN13" s="6" t="s">
        <v>9</v>
      </c>
      <c r="CO13" s="15">
        <f t="shared" si="18"/>
        <v>22269</v>
      </c>
      <c r="CP13" s="15">
        <v>46132</v>
      </c>
      <c r="CQ13" s="11">
        <v>68401</v>
      </c>
      <c r="CR13" s="32">
        <f t="shared" si="8"/>
        <v>2.9954547703890486E-2</v>
      </c>
      <c r="CT13" s="6" t="s">
        <v>3</v>
      </c>
      <c r="CU13" s="15">
        <f t="shared" si="19"/>
        <v>34729</v>
      </c>
      <c r="CV13" s="15">
        <v>30710</v>
      </c>
      <c r="CW13" s="11">
        <v>65439</v>
      </c>
      <c r="CX13" s="32">
        <f t="shared" si="9"/>
        <v>1.9722274545851824E-2</v>
      </c>
      <c r="CZ13" s="6" t="s">
        <v>3</v>
      </c>
      <c r="DA13" s="15">
        <f t="shared" si="25"/>
        <v>32710</v>
      </c>
      <c r="DB13" s="15">
        <v>25698</v>
      </c>
      <c r="DC13" s="11">
        <v>58408</v>
      </c>
      <c r="DD13" s="32">
        <f t="shared" si="20"/>
        <v>3.2242358669191236E-2</v>
      </c>
      <c r="DF13" s="6" t="s">
        <v>3</v>
      </c>
      <c r="DG13" s="10">
        <f t="shared" si="21"/>
        <v>32177</v>
      </c>
      <c r="DH13" s="15">
        <v>42722</v>
      </c>
      <c r="DI13" s="11">
        <v>74899</v>
      </c>
      <c r="DJ13" s="32">
        <f t="shared" si="22"/>
        <v>4.972465187299796E-2</v>
      </c>
      <c r="DL13" s="6" t="s">
        <v>23</v>
      </c>
      <c r="DM13" s="15">
        <f t="shared" si="23"/>
        <v>33135</v>
      </c>
      <c r="DN13" s="15">
        <v>57171</v>
      </c>
      <c r="DO13" s="11">
        <v>90306</v>
      </c>
      <c r="DP13" s="32">
        <f t="shared" si="24"/>
        <v>6.1001369231008254E-2</v>
      </c>
    </row>
    <row r="14" spans="2:120" x14ac:dyDescent="0.2">
      <c r="B14" s="6" t="s">
        <v>69</v>
      </c>
      <c r="C14" s="25">
        <f>E14-D14</f>
        <v>47523586</v>
      </c>
      <c r="D14" s="25">
        <v>2150469</v>
      </c>
      <c r="E14" s="23">
        <v>49674055</v>
      </c>
      <c r="F14" s="32">
        <f>E14/$E$22</f>
        <v>2.5296191458385946E-2</v>
      </c>
      <c r="H14" s="6" t="s">
        <v>69</v>
      </c>
      <c r="I14" s="25">
        <v>44898038</v>
      </c>
      <c r="J14" s="25">
        <v>2492100</v>
      </c>
      <c r="K14" s="23">
        <v>47390138</v>
      </c>
      <c r="L14" s="32">
        <f t="shared" si="10"/>
        <v>2.414944380384991E-2</v>
      </c>
      <c r="N14" s="6" t="s">
        <v>57</v>
      </c>
      <c r="O14" s="25">
        <v>20625806</v>
      </c>
      <c r="P14" s="25">
        <v>30678456</v>
      </c>
      <c r="Q14" s="23">
        <v>51304262</v>
      </c>
      <c r="R14" s="32">
        <f t="shared" si="0"/>
        <v>2.6320089022967893E-2</v>
      </c>
      <c r="T14" s="6" t="s">
        <v>50</v>
      </c>
      <c r="U14" s="25">
        <v>19080769</v>
      </c>
      <c r="V14" s="25">
        <v>34016964</v>
      </c>
      <c r="W14" s="23">
        <v>53097733</v>
      </c>
      <c r="X14" s="32">
        <f t="shared" si="1"/>
        <v>2.8481848956567864E-2</v>
      </c>
      <c r="Z14" s="6" t="s">
        <v>71</v>
      </c>
      <c r="AA14" s="25">
        <v>28820872</v>
      </c>
      <c r="AB14" s="25">
        <v>18318417</v>
      </c>
      <c r="AC14" s="23">
        <v>47139289</v>
      </c>
      <c r="AD14" s="32">
        <f t="shared" si="2"/>
        <v>2.7110451935444958E-2</v>
      </c>
      <c r="AF14" s="6" t="s">
        <v>69</v>
      </c>
      <c r="AG14" s="25">
        <v>51110300</v>
      </c>
      <c r="AH14" s="25">
        <v>908792</v>
      </c>
      <c r="AI14" s="23">
        <v>52019092</v>
      </c>
      <c r="AJ14" s="32">
        <f t="shared" si="3"/>
        <v>2.9663972785730196E-2</v>
      </c>
      <c r="AL14" s="6" t="s">
        <v>69</v>
      </c>
      <c r="AM14" s="25">
        <v>54613101</v>
      </c>
      <c r="AN14" s="25">
        <v>2108759</v>
      </c>
      <c r="AO14" s="23">
        <v>56721860</v>
      </c>
      <c r="AP14" s="32">
        <f t="shared" si="4"/>
        <v>3.2798224999303509E-2</v>
      </c>
      <c r="AR14" s="6" t="s">
        <v>70</v>
      </c>
      <c r="AS14" s="25">
        <v>54283898</v>
      </c>
      <c r="AT14" s="25">
        <v>1243130</v>
      </c>
      <c r="AU14" s="23">
        <v>55527028</v>
      </c>
      <c r="AV14" s="32">
        <f t="shared" si="11"/>
        <v>2.3107723647218789E-2</v>
      </c>
      <c r="AX14" s="6" t="s">
        <v>70</v>
      </c>
      <c r="AY14" s="25">
        <v>53482026</v>
      </c>
      <c r="AZ14" s="25">
        <v>1519650</v>
      </c>
      <c r="BA14" s="23">
        <v>55001676</v>
      </c>
      <c r="BB14" s="32">
        <f t="shared" si="5"/>
        <v>2.2888773040917465E-2</v>
      </c>
      <c r="BD14" s="6" t="s">
        <v>71</v>
      </c>
      <c r="BE14" s="25">
        <v>36258722</v>
      </c>
      <c r="BF14" s="25">
        <v>46600911</v>
      </c>
      <c r="BG14" s="23">
        <v>82859633</v>
      </c>
      <c r="BH14" s="32">
        <f t="shared" si="6"/>
        <v>3.1508641853319537E-2</v>
      </c>
      <c r="BJ14" s="6" t="s">
        <v>69</v>
      </c>
      <c r="BK14" s="25">
        <v>58351549</v>
      </c>
      <c r="BL14" s="25">
        <v>7680188</v>
      </c>
      <c r="BM14" s="23">
        <v>66031737</v>
      </c>
      <c r="BN14" s="32">
        <f t="shared" si="12"/>
        <v>2.7242579809591903E-2</v>
      </c>
      <c r="BP14" s="6" t="s">
        <v>69</v>
      </c>
      <c r="BQ14" s="25">
        <v>55159538</v>
      </c>
      <c r="BR14" s="25">
        <v>8986311</v>
      </c>
      <c r="BS14" s="23">
        <v>64145849</v>
      </c>
      <c r="BT14" s="32">
        <f t="shared" si="13"/>
        <v>2.1025976699217769E-2</v>
      </c>
      <c r="BV14" s="6" t="s">
        <v>54</v>
      </c>
      <c r="BW14" s="25">
        <v>115788041</v>
      </c>
      <c r="BX14" s="25">
        <v>11617087</v>
      </c>
      <c r="BY14" s="23">
        <v>127405128</v>
      </c>
      <c r="BZ14" s="32">
        <f t="shared" si="14"/>
        <v>4.7804492801112694E-2</v>
      </c>
      <c r="CB14" s="6" t="s">
        <v>7</v>
      </c>
      <c r="CC14" s="15">
        <f t="shared" si="15"/>
        <v>49395</v>
      </c>
      <c r="CD14" s="15">
        <v>77586</v>
      </c>
      <c r="CE14" s="11">
        <v>126981</v>
      </c>
      <c r="CF14" s="32">
        <f t="shared" si="16"/>
        <v>4.7710155481776219E-5</v>
      </c>
      <c r="CH14" s="6" t="s">
        <v>3</v>
      </c>
      <c r="CI14" s="15">
        <f t="shared" si="17"/>
        <v>37323</v>
      </c>
      <c r="CJ14" s="15">
        <v>26235</v>
      </c>
      <c r="CK14" s="11">
        <v>63558</v>
      </c>
      <c r="CL14" s="32">
        <f t="shared" si="7"/>
        <v>2.4811245516092879E-2</v>
      </c>
      <c r="CN14" s="6" t="s">
        <v>5</v>
      </c>
      <c r="CO14" s="15">
        <f t="shared" si="18"/>
        <v>31384</v>
      </c>
      <c r="CP14" s="15">
        <v>25195</v>
      </c>
      <c r="CQ14" s="11">
        <v>56579</v>
      </c>
      <c r="CR14" s="32">
        <f t="shared" si="8"/>
        <v>2.477739147875645E-2</v>
      </c>
      <c r="CT14" s="6" t="s">
        <v>26</v>
      </c>
      <c r="CU14" s="15">
        <f t="shared" si="19"/>
        <v>17391</v>
      </c>
      <c r="CV14" s="15">
        <v>43233</v>
      </c>
      <c r="CW14" s="11">
        <v>60624</v>
      </c>
      <c r="CX14" s="32">
        <f t="shared" si="9"/>
        <v>1.8271110073010299E-2</v>
      </c>
      <c r="CZ14" s="6" t="s">
        <v>26</v>
      </c>
      <c r="DA14" s="15">
        <v>54911</v>
      </c>
      <c r="DB14" s="15" t="s">
        <v>20</v>
      </c>
      <c r="DC14" s="11">
        <v>54911</v>
      </c>
      <c r="DD14" s="32">
        <f t="shared" si="20"/>
        <v>3.031194625537529E-2</v>
      </c>
      <c r="DF14" s="6" t="s">
        <v>5</v>
      </c>
      <c r="DG14" s="10">
        <f t="shared" si="21"/>
        <v>31888</v>
      </c>
      <c r="DH14" s="15">
        <v>6553</v>
      </c>
      <c r="DI14" s="11">
        <v>38441</v>
      </c>
      <c r="DJ14" s="32">
        <f t="shared" si="22"/>
        <v>2.5520572272659376E-2</v>
      </c>
      <c r="DL14" s="6" t="s">
        <v>5</v>
      </c>
      <c r="DM14" s="15">
        <f t="shared" si="23"/>
        <v>31903</v>
      </c>
      <c r="DN14" s="15">
        <v>29448</v>
      </c>
      <c r="DO14" s="11">
        <v>61351</v>
      </c>
      <c r="DP14" s="32">
        <f t="shared" si="24"/>
        <v>4.1442373748052035E-2</v>
      </c>
    </row>
    <row r="15" spans="2:120" x14ac:dyDescent="0.2">
      <c r="B15" s="6" t="s">
        <v>97</v>
      </c>
      <c r="C15" s="25">
        <f>E15-D15</f>
        <v>31590698</v>
      </c>
      <c r="D15" s="25">
        <v>17289598</v>
      </c>
      <c r="E15" s="23">
        <v>48880296</v>
      </c>
      <c r="F15" s="32">
        <f>E15/$E$22</f>
        <v>2.4891974817811365E-2</v>
      </c>
      <c r="H15" s="6" t="s">
        <v>50</v>
      </c>
      <c r="I15" s="25">
        <v>17098710</v>
      </c>
      <c r="J15" s="25">
        <v>14260076</v>
      </c>
      <c r="K15" s="23">
        <v>31358786</v>
      </c>
      <c r="L15" s="32">
        <f t="shared" si="10"/>
        <v>1.5980059823078704E-2</v>
      </c>
      <c r="N15" s="6" t="s">
        <v>69</v>
      </c>
      <c r="O15" s="25">
        <v>43954623</v>
      </c>
      <c r="P15" s="25">
        <v>2057369</v>
      </c>
      <c r="Q15" s="23">
        <v>46011992</v>
      </c>
      <c r="R15" s="32">
        <f t="shared" si="0"/>
        <v>2.3605051088427829E-2</v>
      </c>
      <c r="T15" s="6" t="s">
        <v>69</v>
      </c>
      <c r="U15" s="25">
        <v>45428108</v>
      </c>
      <c r="V15" s="25">
        <v>952583</v>
      </c>
      <c r="W15" s="23">
        <v>46380691</v>
      </c>
      <c r="X15" s="32">
        <f t="shared" si="1"/>
        <v>2.4878799167626357E-2</v>
      </c>
      <c r="Z15" s="6" t="s">
        <v>50</v>
      </c>
      <c r="AA15" s="25">
        <v>21171733</v>
      </c>
      <c r="AB15" s="25">
        <v>15510977</v>
      </c>
      <c r="AC15" s="23">
        <v>36682710</v>
      </c>
      <c r="AD15" s="32">
        <f t="shared" si="2"/>
        <v>2.1096729870424352E-2</v>
      </c>
      <c r="AF15" s="6" t="s">
        <v>50</v>
      </c>
      <c r="AG15" s="25">
        <v>23977853</v>
      </c>
      <c r="AH15" s="25">
        <v>2133803</v>
      </c>
      <c r="AI15" s="23">
        <v>26111656</v>
      </c>
      <c r="AJ15" s="32">
        <f t="shared" si="3"/>
        <v>1.4890214788338648E-2</v>
      </c>
      <c r="AL15" s="6" t="s">
        <v>50</v>
      </c>
      <c r="AM15" s="25">
        <v>26538955</v>
      </c>
      <c r="AN15" s="25">
        <v>1855985</v>
      </c>
      <c r="AO15" s="23">
        <v>28394940</v>
      </c>
      <c r="AP15" s="32">
        <f t="shared" si="4"/>
        <v>1.6418778068309523E-2</v>
      </c>
      <c r="AR15" s="6" t="s">
        <v>71</v>
      </c>
      <c r="AS15" s="25">
        <v>34064648</v>
      </c>
      <c r="AT15" s="25">
        <v>1272519</v>
      </c>
      <c r="AU15" s="23">
        <v>35337167</v>
      </c>
      <c r="AV15" s="32">
        <f t="shared" si="11"/>
        <v>1.4705658107824884E-2</v>
      </c>
      <c r="AX15" s="6" t="s">
        <v>69</v>
      </c>
      <c r="AY15" s="25">
        <v>53965337</v>
      </c>
      <c r="AZ15" s="25">
        <v>999757</v>
      </c>
      <c r="BA15" s="23">
        <v>54965094</v>
      </c>
      <c r="BB15" s="32">
        <f t="shared" si="5"/>
        <v>2.2873549557629741E-2</v>
      </c>
      <c r="BD15" s="6" t="s">
        <v>69</v>
      </c>
      <c r="BE15" s="25">
        <v>56264601</v>
      </c>
      <c r="BF15" s="25">
        <v>3682811</v>
      </c>
      <c r="BG15" s="23">
        <v>59947412</v>
      </c>
      <c r="BH15" s="32">
        <f t="shared" si="6"/>
        <v>2.2795919633645856E-2</v>
      </c>
      <c r="BJ15" s="6" t="s">
        <v>70</v>
      </c>
      <c r="BK15" s="25">
        <v>53533744</v>
      </c>
      <c r="BL15" s="25">
        <v>3486832</v>
      </c>
      <c r="BM15" s="23">
        <v>57020576</v>
      </c>
      <c r="BN15" s="32">
        <f t="shared" si="12"/>
        <v>2.3524863392112502E-2</v>
      </c>
      <c r="BP15" s="6" t="s">
        <v>70</v>
      </c>
      <c r="BQ15" s="25">
        <v>51213329</v>
      </c>
      <c r="BR15" s="25">
        <v>4684134</v>
      </c>
      <c r="BS15" s="23">
        <v>55897463</v>
      </c>
      <c r="BT15" s="32">
        <f t="shared" si="13"/>
        <v>1.8322288548763107E-2</v>
      </c>
      <c r="BV15" s="6" t="s">
        <v>7</v>
      </c>
      <c r="BW15" s="25">
        <v>59969262</v>
      </c>
      <c r="BX15" s="25">
        <v>35774343</v>
      </c>
      <c r="BY15" s="23">
        <v>95743605</v>
      </c>
      <c r="BZ15" s="32">
        <f t="shared" si="14"/>
        <v>3.5924570288686321E-2</v>
      </c>
      <c r="CB15" s="6" t="s">
        <v>6</v>
      </c>
      <c r="CC15" s="15">
        <f t="shared" si="15"/>
        <v>56903</v>
      </c>
      <c r="CD15" s="15">
        <v>55163</v>
      </c>
      <c r="CE15" s="11">
        <v>112066</v>
      </c>
      <c r="CF15" s="32">
        <f t="shared" si="16"/>
        <v>4.2106191353200354E-5</v>
      </c>
      <c r="CH15" s="6" t="s">
        <v>9</v>
      </c>
      <c r="CI15" s="15">
        <f t="shared" si="17"/>
        <v>28745</v>
      </c>
      <c r="CJ15" s="15">
        <v>32268</v>
      </c>
      <c r="CK15" s="11">
        <v>61013</v>
      </c>
      <c r="CL15" s="32">
        <f t="shared" si="7"/>
        <v>2.3817749499250682E-2</v>
      </c>
      <c r="CN15" s="6" t="s">
        <v>3</v>
      </c>
      <c r="CO15" s="15">
        <f t="shared" si="18"/>
        <v>36060</v>
      </c>
      <c r="CP15" s="15">
        <v>19494</v>
      </c>
      <c r="CQ15" s="11">
        <v>55554</v>
      </c>
      <c r="CR15" s="32">
        <f t="shared" si="8"/>
        <v>2.432851775766337E-2</v>
      </c>
      <c r="CT15" s="6" t="s">
        <v>5</v>
      </c>
      <c r="CU15" s="15">
        <f t="shared" si="19"/>
        <v>31451</v>
      </c>
      <c r="CV15" s="15">
        <v>6335</v>
      </c>
      <c r="CW15" s="11">
        <v>37786</v>
      </c>
      <c r="CX15" s="32">
        <f t="shared" si="9"/>
        <v>1.1388099848554486E-2</v>
      </c>
      <c r="CZ15" s="6" t="s">
        <v>5</v>
      </c>
      <c r="DA15" s="15">
        <f t="shared" si="25"/>
        <v>30837</v>
      </c>
      <c r="DB15" s="15">
        <v>3516</v>
      </c>
      <c r="DC15" s="11">
        <v>34353</v>
      </c>
      <c r="DD15" s="32">
        <f t="shared" si="20"/>
        <v>1.8963528067434711E-2</v>
      </c>
      <c r="DF15" s="6" t="s">
        <v>7</v>
      </c>
      <c r="DG15" s="10">
        <f t="shared" si="21"/>
        <v>10662</v>
      </c>
      <c r="DH15" s="15">
        <v>15435</v>
      </c>
      <c r="DI15" s="11">
        <v>26097</v>
      </c>
      <c r="DJ15" s="32">
        <f t="shared" si="22"/>
        <v>1.7325521568106753E-2</v>
      </c>
      <c r="DL15" s="6" t="s">
        <v>4</v>
      </c>
      <c r="DM15" s="15">
        <f t="shared" si="23"/>
        <v>18558</v>
      </c>
      <c r="DN15" s="15">
        <v>10595</v>
      </c>
      <c r="DO15" s="11">
        <v>29153</v>
      </c>
      <c r="DP15" s="32">
        <f t="shared" si="24"/>
        <v>1.9692743751152566E-2</v>
      </c>
    </row>
    <row r="16" spans="2:120" x14ac:dyDescent="0.2">
      <c r="B16" s="6" t="s">
        <v>50</v>
      </c>
      <c r="C16" s="25">
        <f>E16-D16</f>
        <v>15828453</v>
      </c>
      <c r="D16" s="25">
        <v>655353</v>
      </c>
      <c r="E16" s="23">
        <v>16483806</v>
      </c>
      <c r="F16" s="32">
        <f>E16/$E$22</f>
        <v>8.3942716683566704E-3</v>
      </c>
      <c r="H16" s="6" t="s">
        <v>97</v>
      </c>
      <c r="I16" s="25">
        <v>25498295</v>
      </c>
      <c r="J16" s="25">
        <v>1010578</v>
      </c>
      <c r="K16" s="23">
        <v>26508873</v>
      </c>
      <c r="L16" s="32">
        <f t="shared" si="10"/>
        <v>1.3508602545468304E-2</v>
      </c>
      <c r="N16" s="6" t="s">
        <v>50</v>
      </c>
      <c r="O16" s="25">
        <v>17727705</v>
      </c>
      <c r="P16" s="25">
        <v>27789207</v>
      </c>
      <c r="Q16" s="23">
        <v>45516912</v>
      </c>
      <c r="R16" s="32">
        <f t="shared" si="0"/>
        <v>2.3351065373293851E-2</v>
      </c>
      <c r="T16" s="6" t="s">
        <v>57</v>
      </c>
      <c r="U16" s="25">
        <v>13892472</v>
      </c>
      <c r="V16" s="25">
        <v>12508620</v>
      </c>
      <c r="W16" s="23">
        <v>26401092</v>
      </c>
      <c r="X16" s="32">
        <f t="shared" si="1"/>
        <v>1.4161657610362616E-2</v>
      </c>
      <c r="Z16" s="6" t="s">
        <v>58</v>
      </c>
      <c r="AA16" s="25">
        <v>18756496</v>
      </c>
      <c r="AB16" s="25">
        <v>13669</v>
      </c>
      <c r="AC16" s="23">
        <v>18770165</v>
      </c>
      <c r="AD16" s="32">
        <f t="shared" si="2"/>
        <v>1.0794979450217656E-2</v>
      </c>
      <c r="AF16" s="6" t="s">
        <v>57</v>
      </c>
      <c r="AG16" s="25">
        <v>4392380</v>
      </c>
      <c r="AH16" s="25">
        <v>20004116</v>
      </c>
      <c r="AI16" s="23">
        <v>24396496</v>
      </c>
      <c r="AJ16" s="32">
        <f t="shared" si="3"/>
        <v>1.3912141976856798E-2</v>
      </c>
      <c r="AL16" s="6" t="s">
        <v>57</v>
      </c>
      <c r="AM16" s="25">
        <v>5029908</v>
      </c>
      <c r="AN16" s="25">
        <v>21170315</v>
      </c>
      <c r="AO16" s="23">
        <v>26200223</v>
      </c>
      <c r="AP16" s="32">
        <f t="shared" si="4"/>
        <v>1.5149729028383886E-2</v>
      </c>
      <c r="AR16" s="6" t="s">
        <v>50</v>
      </c>
      <c r="AS16" s="25">
        <v>29346689</v>
      </c>
      <c r="AT16" s="25">
        <v>2549563</v>
      </c>
      <c r="AU16" s="23">
        <v>31896252</v>
      </c>
      <c r="AV16" s="32">
        <f t="shared" si="11"/>
        <v>1.3273711976770115E-2</v>
      </c>
      <c r="AX16" s="6" t="s">
        <v>50</v>
      </c>
      <c r="AY16" s="25">
        <v>40000605</v>
      </c>
      <c r="AZ16" s="25">
        <v>3396875</v>
      </c>
      <c r="BA16" s="23">
        <v>43397480</v>
      </c>
      <c r="BB16" s="32">
        <f t="shared" si="5"/>
        <v>1.8059723675834076E-2</v>
      </c>
      <c r="BD16" s="6" t="s">
        <v>70</v>
      </c>
      <c r="BE16" s="25">
        <v>54794407</v>
      </c>
      <c r="BF16" s="25">
        <v>1890863</v>
      </c>
      <c r="BG16" s="23">
        <v>56685270</v>
      </c>
      <c r="BH16" s="32">
        <f t="shared" si="6"/>
        <v>2.1555440280416383E-2</v>
      </c>
      <c r="BJ16" s="6" t="s">
        <v>71</v>
      </c>
      <c r="BK16" s="25">
        <v>38091629</v>
      </c>
      <c r="BL16" s="25">
        <v>2006794</v>
      </c>
      <c r="BM16" s="23">
        <v>40098423</v>
      </c>
      <c r="BN16" s="32">
        <f t="shared" si="12"/>
        <v>1.6543325050138776E-2</v>
      </c>
      <c r="BP16" s="6" t="s">
        <v>71</v>
      </c>
      <c r="BQ16" s="25">
        <v>39115639</v>
      </c>
      <c r="BR16" s="25">
        <v>2194328</v>
      </c>
      <c r="BS16" s="23">
        <v>41309967</v>
      </c>
      <c r="BT16" s="32">
        <f t="shared" si="13"/>
        <v>1.3540742185631605E-2</v>
      </c>
      <c r="BV16" s="6" t="s">
        <v>55</v>
      </c>
      <c r="BW16" s="25">
        <v>44756630</v>
      </c>
      <c r="BX16" s="25">
        <v>11260342</v>
      </c>
      <c r="BY16" s="23">
        <v>56016972</v>
      </c>
      <c r="BZ16" s="32">
        <f t="shared" si="14"/>
        <v>2.1018486278779388E-2</v>
      </c>
      <c r="CB16" s="6" t="s">
        <v>45</v>
      </c>
      <c r="CC16" s="15">
        <f t="shared" si="15"/>
        <v>35120</v>
      </c>
      <c r="CD16" s="15">
        <v>26012</v>
      </c>
      <c r="CE16" s="11">
        <v>61132</v>
      </c>
      <c r="CF16" s="32">
        <f t="shared" si="16"/>
        <v>2.296892625599061E-5</v>
      </c>
      <c r="CH16" s="3" t="s">
        <v>5</v>
      </c>
      <c r="CI16" s="15">
        <f t="shared" si="17"/>
        <v>32383</v>
      </c>
      <c r="CJ16" s="16">
        <v>13642</v>
      </c>
      <c r="CK16" s="11">
        <v>46025</v>
      </c>
      <c r="CL16" s="32">
        <f t="shared" si="7"/>
        <v>1.7966858222067634E-2</v>
      </c>
      <c r="CN16" s="3" t="s">
        <v>4</v>
      </c>
      <c r="CO16" s="15">
        <f t="shared" si="18"/>
        <v>23689</v>
      </c>
      <c r="CP16" s="16">
        <v>10284</v>
      </c>
      <c r="CQ16" s="11">
        <v>33973</v>
      </c>
      <c r="CR16" s="32">
        <f t="shared" si="8"/>
        <v>1.4877645782141657E-2</v>
      </c>
      <c r="CT16" s="3" t="s">
        <v>25</v>
      </c>
      <c r="CU16" s="15">
        <f t="shared" si="19"/>
        <v>894</v>
      </c>
      <c r="CV16" s="16">
        <v>24581</v>
      </c>
      <c r="CW16" s="11">
        <v>25475</v>
      </c>
      <c r="CX16" s="32">
        <f t="shared" si="9"/>
        <v>7.6777601133204238E-3</v>
      </c>
      <c r="CZ16" s="3" t="s">
        <v>24</v>
      </c>
      <c r="DA16" s="15">
        <f t="shared" si="25"/>
        <v>2275</v>
      </c>
      <c r="DB16" s="16">
        <v>29965</v>
      </c>
      <c r="DC16" s="11">
        <v>32240</v>
      </c>
      <c r="DD16" s="32">
        <f t="shared" si="20"/>
        <v>1.7797110729604257E-2</v>
      </c>
      <c r="DF16" s="3" t="s">
        <v>4</v>
      </c>
      <c r="DG16" s="10">
        <f t="shared" si="21"/>
        <v>18296</v>
      </c>
      <c r="DH16" s="16">
        <v>1700</v>
      </c>
      <c r="DI16" s="11">
        <v>19996</v>
      </c>
      <c r="DJ16" s="32">
        <f t="shared" si="22"/>
        <v>1.3275132362948333E-2</v>
      </c>
      <c r="DL16" s="3" t="s">
        <v>24</v>
      </c>
      <c r="DM16" s="15">
        <f t="shared" si="23"/>
        <v>954</v>
      </c>
      <c r="DN16" s="16">
        <v>16527</v>
      </c>
      <c r="DO16" s="11">
        <v>17481</v>
      </c>
      <c r="DP16" s="32">
        <f t="shared" si="24"/>
        <v>1.1808350890608102E-2</v>
      </c>
    </row>
    <row r="17" spans="2:120" x14ac:dyDescent="0.2">
      <c r="B17" s="6" t="s">
        <v>94</v>
      </c>
      <c r="C17" s="25">
        <f>E17-D17</f>
        <v>13274825</v>
      </c>
      <c r="D17" s="25">
        <v>0</v>
      </c>
      <c r="E17" s="23">
        <v>13274825</v>
      </c>
      <c r="F17" s="32">
        <f>E17/$E$22</f>
        <v>6.7601188341996285E-3</v>
      </c>
      <c r="H17" s="6" t="s">
        <v>58</v>
      </c>
      <c r="I17" s="25">
        <v>15627513</v>
      </c>
      <c r="J17" s="25">
        <v>20915</v>
      </c>
      <c r="K17" s="23">
        <v>15648428</v>
      </c>
      <c r="L17" s="32">
        <f t="shared" si="10"/>
        <v>7.9742505203211581E-3</v>
      </c>
      <c r="N17" s="6" t="s">
        <v>58</v>
      </c>
      <c r="O17" s="25">
        <v>16533841</v>
      </c>
      <c r="P17" s="25">
        <v>0</v>
      </c>
      <c r="Q17" s="23">
        <v>16533841</v>
      </c>
      <c r="R17" s="32">
        <f t="shared" si="0"/>
        <v>8.4821835466924074E-3</v>
      </c>
      <c r="T17" s="6" t="s">
        <v>58</v>
      </c>
      <c r="U17" s="25">
        <v>17367302</v>
      </c>
      <c r="V17" s="25">
        <v>25748</v>
      </c>
      <c r="W17" s="23">
        <v>17393050</v>
      </c>
      <c r="X17" s="32">
        <f t="shared" si="1"/>
        <v>9.3297057144423236E-3</v>
      </c>
      <c r="Z17" s="6" t="s">
        <v>57</v>
      </c>
      <c r="AA17" s="25">
        <v>7482280</v>
      </c>
      <c r="AB17" s="25">
        <v>619141</v>
      </c>
      <c r="AC17" s="23">
        <v>8101421</v>
      </c>
      <c r="AD17" s="32">
        <f t="shared" si="2"/>
        <v>4.6592383824309363E-3</v>
      </c>
      <c r="AF17" s="6" t="s">
        <v>58</v>
      </c>
      <c r="AG17" s="25">
        <v>19866197</v>
      </c>
      <c r="AH17" s="25">
        <v>-68040</v>
      </c>
      <c r="AI17" s="23">
        <v>19798157</v>
      </c>
      <c r="AJ17" s="32">
        <f t="shared" si="3"/>
        <v>1.1289931597722118E-2</v>
      </c>
      <c r="AL17" s="6" t="s">
        <v>58</v>
      </c>
      <c r="AM17" s="25">
        <v>21260634</v>
      </c>
      <c r="AN17" s="25">
        <v>49512</v>
      </c>
      <c r="AO17" s="23">
        <v>21310146</v>
      </c>
      <c r="AP17" s="32">
        <f t="shared" si="4"/>
        <v>1.2322144641871893E-2</v>
      </c>
      <c r="AR17" s="6" t="s">
        <v>58</v>
      </c>
      <c r="AS17" s="25">
        <v>22842161</v>
      </c>
      <c r="AT17" s="25">
        <v>64536</v>
      </c>
      <c r="AU17" s="23">
        <v>22906697</v>
      </c>
      <c r="AV17" s="32">
        <f t="shared" si="11"/>
        <v>9.532684226257809E-3</v>
      </c>
      <c r="AX17" s="6" t="s">
        <v>58</v>
      </c>
      <c r="AY17" s="25">
        <v>23216686</v>
      </c>
      <c r="AZ17" s="25">
        <v>92575</v>
      </c>
      <c r="BA17" s="23">
        <v>23309261</v>
      </c>
      <c r="BB17" s="32">
        <f t="shared" si="5"/>
        <v>9.7000750446315284E-3</v>
      </c>
      <c r="BD17" s="6" t="s">
        <v>58</v>
      </c>
      <c r="BE17" s="25">
        <v>23069195</v>
      </c>
      <c r="BF17" s="25">
        <v>176487</v>
      </c>
      <c r="BG17" s="23">
        <v>23245682</v>
      </c>
      <c r="BH17" s="32">
        <f t="shared" si="6"/>
        <v>8.8395258614548371E-3</v>
      </c>
      <c r="BJ17" s="6" t="s">
        <v>58</v>
      </c>
      <c r="BK17" s="25">
        <v>21471857</v>
      </c>
      <c r="BL17" s="25">
        <v>121433</v>
      </c>
      <c r="BM17" s="23">
        <v>21593290</v>
      </c>
      <c r="BN17" s="32">
        <f t="shared" si="12"/>
        <v>8.9086998601394171E-3</v>
      </c>
      <c r="BP17" s="6" t="s">
        <v>53</v>
      </c>
      <c r="BQ17" s="25">
        <v>2173118</v>
      </c>
      <c r="BR17" s="25">
        <v>27186497</v>
      </c>
      <c r="BS17" s="23">
        <v>29359615</v>
      </c>
      <c r="BT17" s="32">
        <f t="shared" si="13"/>
        <v>9.6236091736505748E-3</v>
      </c>
      <c r="BV17" s="6" t="s">
        <v>56</v>
      </c>
      <c r="BW17" s="25">
        <v>38948915</v>
      </c>
      <c r="BX17" s="25">
        <v>10686909</v>
      </c>
      <c r="BY17" s="23">
        <v>49635824</v>
      </c>
      <c r="BZ17" s="32">
        <f t="shared" si="14"/>
        <v>1.8624174931838669E-2</v>
      </c>
      <c r="CB17" s="6" t="s">
        <v>5</v>
      </c>
      <c r="CC17" s="15">
        <f t="shared" si="15"/>
        <v>35171</v>
      </c>
      <c r="CD17" s="15">
        <v>18203</v>
      </c>
      <c r="CE17" s="11">
        <v>53374</v>
      </c>
      <c r="CF17" s="32">
        <f t="shared" si="16"/>
        <v>2.0054038310332444E-5</v>
      </c>
      <c r="CH17" s="3" t="s">
        <v>11</v>
      </c>
      <c r="CI17" s="15">
        <f t="shared" si="17"/>
        <v>2180</v>
      </c>
      <c r="CJ17" s="16">
        <v>32538</v>
      </c>
      <c r="CK17" s="11">
        <v>34718</v>
      </c>
      <c r="CL17" s="32">
        <f t="shared" si="7"/>
        <v>1.3552925230934147E-2</v>
      </c>
      <c r="CN17" s="3" t="s">
        <v>25</v>
      </c>
      <c r="CO17" s="15">
        <f t="shared" si="18"/>
        <v>1470</v>
      </c>
      <c r="CP17" s="16">
        <v>27703</v>
      </c>
      <c r="CQ17" s="11">
        <v>29173</v>
      </c>
      <c r="CR17" s="32">
        <f t="shared" si="8"/>
        <v>1.2775602990681381E-2</v>
      </c>
      <c r="CT17" s="3" t="s">
        <v>4</v>
      </c>
      <c r="CU17" s="15">
        <f t="shared" si="19"/>
        <v>17722</v>
      </c>
      <c r="CV17" s="16">
        <v>4449</v>
      </c>
      <c r="CW17" s="11">
        <v>22171</v>
      </c>
      <c r="CX17" s="32">
        <f t="shared" si="9"/>
        <v>6.6819870254142145E-3</v>
      </c>
      <c r="CZ17" s="3" t="s">
        <v>16</v>
      </c>
      <c r="DA17" s="15">
        <f t="shared" si="25"/>
        <v>17611</v>
      </c>
      <c r="DB17" s="16">
        <v>2263</v>
      </c>
      <c r="DC17" s="11">
        <v>19874</v>
      </c>
      <c r="DD17" s="32">
        <f t="shared" si="20"/>
        <v>1.097083680645642E-2</v>
      </c>
      <c r="DF17" s="3" t="s">
        <v>16</v>
      </c>
      <c r="DG17" s="10">
        <f t="shared" si="21"/>
        <v>16394</v>
      </c>
      <c r="DH17" s="16">
        <v>219</v>
      </c>
      <c r="DI17" s="11">
        <v>16613</v>
      </c>
      <c r="DJ17" s="32">
        <f t="shared" si="22"/>
        <v>1.102919453619027E-2</v>
      </c>
      <c r="DL17" s="3" t="s">
        <v>16</v>
      </c>
      <c r="DM17" s="15">
        <f t="shared" si="23"/>
        <v>13410</v>
      </c>
      <c r="DN17" s="16">
        <v>830</v>
      </c>
      <c r="DO17" s="11">
        <v>14240</v>
      </c>
      <c r="DP17" s="32">
        <f t="shared" si="24"/>
        <v>9.6190673692728886E-3</v>
      </c>
    </row>
    <row r="18" spans="2:120" x14ac:dyDescent="0.2">
      <c r="B18" s="6" t="s">
        <v>58</v>
      </c>
      <c r="C18" s="25">
        <f>E18-D18</f>
        <v>13189355</v>
      </c>
      <c r="D18" s="25">
        <v>19072</v>
      </c>
      <c r="E18" s="23">
        <v>13208427</v>
      </c>
      <c r="F18" s="32">
        <f>E18/$E$22</f>
        <v>6.7263060818391878E-3</v>
      </c>
      <c r="H18" s="6" t="s">
        <v>94</v>
      </c>
      <c r="I18" s="25">
        <v>15342723</v>
      </c>
      <c r="J18" s="25">
        <v>0</v>
      </c>
      <c r="K18" s="23">
        <v>15342723</v>
      </c>
      <c r="L18" s="32">
        <f t="shared" si="10"/>
        <v>7.8184669326461023E-3</v>
      </c>
      <c r="N18" s="6" t="s">
        <v>94</v>
      </c>
      <c r="O18" s="25">
        <v>5853134</v>
      </c>
      <c r="P18" s="25">
        <v>0</v>
      </c>
      <c r="Q18" s="23">
        <v>5853134</v>
      </c>
      <c r="R18" s="32">
        <f t="shared" si="0"/>
        <v>3.0027721272622566E-3</v>
      </c>
      <c r="T18" s="6" t="s">
        <v>90</v>
      </c>
      <c r="U18" s="25">
        <v>4727287</v>
      </c>
      <c r="V18" s="25">
        <v>-788623</v>
      </c>
      <c r="W18" s="23">
        <v>3938664</v>
      </c>
      <c r="X18" s="32">
        <f t="shared" si="1"/>
        <v>2.1127160577396292E-3</v>
      </c>
      <c r="Z18" s="6" t="s">
        <v>90</v>
      </c>
      <c r="AA18" s="25">
        <v>5039083</v>
      </c>
      <c r="AB18" s="25">
        <v>728861</v>
      </c>
      <c r="AC18" s="23">
        <v>5767944</v>
      </c>
      <c r="AD18" s="32">
        <f t="shared" si="2"/>
        <v>3.3172237404416119E-3</v>
      </c>
      <c r="AF18" s="6" t="s">
        <v>90</v>
      </c>
      <c r="AG18" s="25">
        <v>6562456</v>
      </c>
      <c r="AH18" s="25">
        <v>1759970</v>
      </c>
      <c r="AI18" s="23">
        <v>8322426</v>
      </c>
      <c r="AJ18" s="32">
        <f t="shared" si="3"/>
        <v>4.7458771171025715E-3</v>
      </c>
      <c r="AL18" s="6" t="s">
        <v>61</v>
      </c>
      <c r="AM18" s="25">
        <v>7188757</v>
      </c>
      <c r="AN18" s="25">
        <v>3130440</v>
      </c>
      <c r="AO18" s="23">
        <v>10319197</v>
      </c>
      <c r="AP18" s="32">
        <f t="shared" si="4"/>
        <v>5.9668590736999417E-3</v>
      </c>
      <c r="AR18" s="6" t="s">
        <v>57</v>
      </c>
      <c r="AS18" s="25">
        <v>5436605</v>
      </c>
      <c r="AT18" s="25">
        <v>10807118</v>
      </c>
      <c r="AU18" s="23">
        <v>16243723</v>
      </c>
      <c r="AV18" s="32">
        <f t="shared" si="11"/>
        <v>6.7598694834877836E-3</v>
      </c>
      <c r="AX18" s="6" t="s">
        <v>61</v>
      </c>
      <c r="AY18" s="25">
        <v>3708739</v>
      </c>
      <c r="AZ18" s="25">
        <v>7300423</v>
      </c>
      <c r="BA18" s="23">
        <v>11009162</v>
      </c>
      <c r="BB18" s="32">
        <f t="shared" si="5"/>
        <v>4.5814278530111156E-3</v>
      </c>
      <c r="BD18" s="6" t="s">
        <v>73</v>
      </c>
      <c r="BE18" s="25">
        <v>8900466</v>
      </c>
      <c r="BF18" s="25">
        <v>0</v>
      </c>
      <c r="BG18" s="23">
        <v>8900466</v>
      </c>
      <c r="BH18" s="32">
        <f t="shared" si="6"/>
        <v>3.3845382289063187E-3</v>
      </c>
      <c r="BJ18" s="6" t="s">
        <v>73</v>
      </c>
      <c r="BK18" s="25">
        <v>9518335</v>
      </c>
      <c r="BL18" s="25">
        <v>0</v>
      </c>
      <c r="BM18" s="23">
        <v>9518335</v>
      </c>
      <c r="BN18" s="32">
        <f t="shared" si="12"/>
        <v>3.926960166017319E-3</v>
      </c>
      <c r="BP18" s="6" t="s">
        <v>58</v>
      </c>
      <c r="BQ18" s="25">
        <v>18344897</v>
      </c>
      <c r="BR18" s="25">
        <v>260621</v>
      </c>
      <c r="BS18" s="23">
        <v>18605518</v>
      </c>
      <c r="BT18" s="32">
        <f t="shared" si="13"/>
        <v>6.0985892936716258E-3</v>
      </c>
      <c r="BV18" s="6" t="s">
        <v>17</v>
      </c>
      <c r="BW18" s="25">
        <v>22662</v>
      </c>
      <c r="BX18" s="25">
        <v>36445164</v>
      </c>
      <c r="BY18" s="23">
        <v>36467826</v>
      </c>
      <c r="BZ18" s="32">
        <f t="shared" si="14"/>
        <v>1.3683326196173441E-2</v>
      </c>
      <c r="CB18" s="6" t="s">
        <v>25</v>
      </c>
      <c r="CC18" s="15">
        <f t="shared" si="15"/>
        <v>3531</v>
      </c>
      <c r="CD18" s="15">
        <v>25994</v>
      </c>
      <c r="CE18" s="11">
        <v>29525</v>
      </c>
      <c r="CF18" s="32">
        <f t="shared" si="16"/>
        <v>1.1093331605511398E-5</v>
      </c>
      <c r="CH18" s="3" t="s">
        <v>12</v>
      </c>
      <c r="CI18" s="15">
        <f t="shared" si="17"/>
        <v>4343</v>
      </c>
      <c r="CJ18" s="16">
        <v>12314</v>
      </c>
      <c r="CK18" s="11">
        <v>16657</v>
      </c>
      <c r="CL18" s="32">
        <f t="shared" si="7"/>
        <v>6.5024216709392854E-3</v>
      </c>
      <c r="CN18" s="3" t="s">
        <v>16</v>
      </c>
      <c r="CO18" s="15">
        <v>17792</v>
      </c>
      <c r="CP18" s="16" t="s">
        <v>20</v>
      </c>
      <c r="CQ18" s="11">
        <v>17792</v>
      </c>
      <c r="CR18" s="32">
        <f t="shared" si="8"/>
        <v>7.7915719470127561E-3</v>
      </c>
      <c r="CT18" s="3" t="s">
        <v>16</v>
      </c>
      <c r="CU18" s="15">
        <f t="shared" si="19"/>
        <v>18716</v>
      </c>
      <c r="CV18" s="16">
        <v>173</v>
      </c>
      <c r="CW18" s="11">
        <v>18889</v>
      </c>
      <c r="CX18" s="32">
        <f t="shared" si="9"/>
        <v>5.6928443878512067E-3</v>
      </c>
      <c r="CZ18" s="3" t="s">
        <v>4</v>
      </c>
      <c r="DA18" s="15">
        <f t="shared" si="25"/>
        <v>16460</v>
      </c>
      <c r="DB18" s="16">
        <v>1293</v>
      </c>
      <c r="DC18" s="11">
        <v>17753</v>
      </c>
      <c r="DD18" s="32">
        <f t="shared" si="20"/>
        <v>9.8000033121173821E-3</v>
      </c>
      <c r="DF18" s="3" t="s">
        <v>24</v>
      </c>
      <c r="DG18" s="10">
        <f t="shared" si="21"/>
        <v>1646</v>
      </c>
      <c r="DH18" s="16">
        <v>13066</v>
      </c>
      <c r="DI18" s="11">
        <v>14712</v>
      </c>
      <c r="DJ18" s="32">
        <f t="shared" si="22"/>
        <v>9.7671407943436626E-3</v>
      </c>
      <c r="DL18" s="3" t="s">
        <v>30</v>
      </c>
      <c r="DM18" s="15">
        <v>9878</v>
      </c>
      <c r="DN18" s="16" t="s">
        <v>20</v>
      </c>
      <c r="DO18" s="11">
        <v>9878</v>
      </c>
      <c r="DP18" s="32">
        <f t="shared" si="24"/>
        <v>6.6725524911290445E-3</v>
      </c>
    </row>
    <row r="19" spans="2:120" x14ac:dyDescent="0.2">
      <c r="B19" s="6" t="s">
        <v>90</v>
      </c>
      <c r="C19" s="25">
        <f>E19-D19</f>
        <v>3885253</v>
      </c>
      <c r="D19" s="25">
        <v>-673826</v>
      </c>
      <c r="E19" s="23">
        <v>3211427</v>
      </c>
      <c r="F19" s="32">
        <f>E19/$E$22</f>
        <v>1.635398443848202E-3</v>
      </c>
      <c r="H19" s="6" t="s">
        <v>90</v>
      </c>
      <c r="I19" s="25">
        <v>4153081</v>
      </c>
      <c r="J19" s="25">
        <v>-712825</v>
      </c>
      <c r="K19" s="23">
        <v>3440256</v>
      </c>
      <c r="L19" s="32">
        <f t="shared" si="10"/>
        <v>1.7531130410056515E-3</v>
      </c>
      <c r="N19" s="6" t="s">
        <v>90</v>
      </c>
      <c r="O19" s="25">
        <v>4491664</v>
      </c>
      <c r="P19" s="25">
        <v>-752190</v>
      </c>
      <c r="Q19" s="23">
        <v>3739474</v>
      </c>
      <c r="R19" s="32">
        <f t="shared" si="0"/>
        <v>1.9184232409204878E-3</v>
      </c>
      <c r="T19" s="6" t="s">
        <v>86</v>
      </c>
      <c r="U19" s="25">
        <v>1238820</v>
      </c>
      <c r="V19" s="25">
        <v>162000</v>
      </c>
      <c r="W19" s="23">
        <v>1400820</v>
      </c>
      <c r="X19" s="32">
        <f t="shared" si="1"/>
        <v>7.5140578328154609E-4</v>
      </c>
      <c r="Z19" s="6" t="s">
        <v>86</v>
      </c>
      <c r="AA19" s="25">
        <v>1219866</v>
      </c>
      <c r="AB19" s="25">
        <v>5000</v>
      </c>
      <c r="AC19" s="23">
        <v>1224866</v>
      </c>
      <c r="AD19" s="32">
        <f t="shared" si="2"/>
        <v>7.0443724385322671E-4</v>
      </c>
      <c r="AF19" s="6" t="s">
        <v>86</v>
      </c>
      <c r="AG19" s="25">
        <v>1365825</v>
      </c>
      <c r="AH19" s="25">
        <v>7000</v>
      </c>
      <c r="AI19" s="23">
        <v>1372825</v>
      </c>
      <c r="AJ19" s="32">
        <f t="shared" si="3"/>
        <v>7.8285571458206263E-4</v>
      </c>
      <c r="AL19" s="6" t="s">
        <v>86</v>
      </c>
      <c r="AM19" s="25">
        <v>1520127</v>
      </c>
      <c r="AN19" s="25">
        <v>0</v>
      </c>
      <c r="AO19" s="23">
        <v>1520127</v>
      </c>
      <c r="AP19" s="32">
        <f t="shared" si="4"/>
        <v>8.7898153152093819E-4</v>
      </c>
      <c r="AR19" s="6" t="s">
        <v>73</v>
      </c>
      <c r="AS19" s="25">
        <v>8007368</v>
      </c>
      <c r="AT19" s="25">
        <v>0</v>
      </c>
      <c r="AU19" s="23">
        <v>8007368</v>
      </c>
      <c r="AV19" s="32">
        <f t="shared" si="11"/>
        <v>3.3322879604790485E-3</v>
      </c>
      <c r="AX19" s="6" t="s">
        <v>73</v>
      </c>
      <c r="AY19" s="25">
        <v>8472312</v>
      </c>
      <c r="AZ19" s="25">
        <v>0</v>
      </c>
      <c r="BA19" s="23">
        <v>8472312</v>
      </c>
      <c r="BB19" s="32">
        <f t="shared" si="5"/>
        <v>3.5257257706081818E-3</v>
      </c>
      <c r="BD19" s="6" t="s">
        <v>57</v>
      </c>
      <c r="BE19" s="25">
        <v>6473696</v>
      </c>
      <c r="BF19" s="25">
        <v>0</v>
      </c>
      <c r="BG19" s="23">
        <v>6473696</v>
      </c>
      <c r="BH19" s="32">
        <f t="shared" si="6"/>
        <v>2.461721846285118E-3</v>
      </c>
      <c r="BJ19" s="6" t="s">
        <v>72</v>
      </c>
      <c r="BK19" s="25">
        <v>-2200</v>
      </c>
      <c r="BL19" s="25">
        <v>7943839</v>
      </c>
      <c r="BM19" s="23">
        <v>7941639</v>
      </c>
      <c r="BN19" s="32">
        <f t="shared" si="12"/>
        <v>3.2764658951265754E-3</v>
      </c>
      <c r="BP19" s="6" t="s">
        <v>57</v>
      </c>
      <c r="BQ19" s="25">
        <v>7491897</v>
      </c>
      <c r="BR19" s="25">
        <v>5223588</v>
      </c>
      <c r="BS19" s="23">
        <v>12715485</v>
      </c>
      <c r="BT19" s="32">
        <f t="shared" si="13"/>
        <v>4.1679312924715215E-3</v>
      </c>
      <c r="BV19" s="6" t="s">
        <v>57</v>
      </c>
      <c r="BW19" s="25">
        <v>6775386</v>
      </c>
      <c r="BX19" s="25">
        <v>26528727</v>
      </c>
      <c r="BY19" s="23">
        <v>33304113</v>
      </c>
      <c r="BZ19" s="32">
        <f t="shared" si="14"/>
        <v>1.2496249210282523E-2</v>
      </c>
      <c r="CB19" s="6" t="s">
        <v>13</v>
      </c>
      <c r="CC19" s="15">
        <v>14881</v>
      </c>
      <c r="CD19" s="15" t="s">
        <v>20</v>
      </c>
      <c r="CE19" s="11">
        <v>14881</v>
      </c>
      <c r="CF19" s="32">
        <f t="shared" si="16"/>
        <v>5.5911894198684203E-6</v>
      </c>
      <c r="CH19" s="6" t="s">
        <v>16</v>
      </c>
      <c r="CI19" s="15">
        <v>16248</v>
      </c>
      <c r="CJ19" s="15" t="s">
        <v>20</v>
      </c>
      <c r="CK19" s="11">
        <v>16248</v>
      </c>
      <c r="CL19" s="32">
        <f t="shared" si="7"/>
        <v>6.3427596391560006E-3</v>
      </c>
      <c r="CN19" s="6" t="s">
        <v>13</v>
      </c>
      <c r="CO19" s="15">
        <v>11667</v>
      </c>
      <c r="CP19" s="15" t="s">
        <v>20</v>
      </c>
      <c r="CQ19" s="11">
        <v>11667</v>
      </c>
      <c r="CR19" s="32">
        <f t="shared" si="8"/>
        <v>5.1092777599931333E-3</v>
      </c>
      <c r="CT19" s="6" t="s">
        <v>13</v>
      </c>
      <c r="CU19" s="15">
        <v>10280</v>
      </c>
      <c r="CV19" s="15" t="s">
        <v>20</v>
      </c>
      <c r="CW19" s="11">
        <v>10280</v>
      </c>
      <c r="CX19" s="32">
        <f t="shared" si="9"/>
        <v>3.0982286149139923E-3</v>
      </c>
      <c r="CZ19" s="6" t="s">
        <v>13</v>
      </c>
      <c r="DA19" s="15">
        <v>8993</v>
      </c>
      <c r="DB19" s="15" t="s">
        <v>20</v>
      </c>
      <c r="DC19" s="11">
        <v>8993</v>
      </c>
      <c r="DD19" s="32">
        <f t="shared" si="20"/>
        <v>4.9643119352149843E-3</v>
      </c>
      <c r="DF19" s="6" t="s">
        <v>13</v>
      </c>
      <c r="DG19" s="10">
        <v>6864</v>
      </c>
      <c r="DH19" s="15" t="s">
        <v>20</v>
      </c>
      <c r="DI19" s="11">
        <v>6864</v>
      </c>
      <c r="DJ19" s="32">
        <f t="shared" si="22"/>
        <v>4.5569368143267329E-3</v>
      </c>
      <c r="DL19" s="6" t="s">
        <v>27</v>
      </c>
      <c r="DM19" s="15">
        <f t="shared" si="23"/>
        <v>1228</v>
      </c>
      <c r="DN19" s="15">
        <v>8270</v>
      </c>
      <c r="DO19" s="11">
        <v>9498</v>
      </c>
      <c r="DP19" s="32">
        <f t="shared" si="24"/>
        <v>6.4158638956006951E-3</v>
      </c>
    </row>
    <row r="20" spans="2:120" x14ac:dyDescent="0.2">
      <c r="B20" s="6" t="s">
        <v>86</v>
      </c>
      <c r="C20" s="25">
        <f>E20-D20</f>
        <v>2996289</v>
      </c>
      <c r="D20" s="25">
        <v>0</v>
      </c>
      <c r="E20" s="23">
        <v>2996289</v>
      </c>
      <c r="F20" s="32">
        <f>E20/$E$22</f>
        <v>1.5258408078151818E-3</v>
      </c>
      <c r="H20" s="6" t="s">
        <v>86</v>
      </c>
      <c r="I20" s="25">
        <v>1877418</v>
      </c>
      <c r="J20" s="25">
        <v>0</v>
      </c>
      <c r="K20" s="23">
        <v>1877418</v>
      </c>
      <c r="L20" s="32">
        <f t="shared" si="10"/>
        <v>9.5670961091812591E-4</v>
      </c>
      <c r="N20" s="6" t="s">
        <v>86</v>
      </c>
      <c r="O20" s="25">
        <v>1471564</v>
      </c>
      <c r="P20" s="25">
        <v>214000</v>
      </c>
      <c r="Q20" s="23">
        <v>1685564</v>
      </c>
      <c r="R20" s="32">
        <f t="shared" si="0"/>
        <v>8.6472727224708645E-4</v>
      </c>
      <c r="T20" s="6" t="s">
        <v>63</v>
      </c>
      <c r="U20" s="25">
        <v>145516</v>
      </c>
      <c r="V20" s="25">
        <v>0</v>
      </c>
      <c r="W20" s="23">
        <v>145516</v>
      </c>
      <c r="X20" s="32">
        <f t="shared" si="1"/>
        <v>7.8055398952040563E-5</v>
      </c>
      <c r="Z20" s="6" t="s">
        <v>63</v>
      </c>
      <c r="AA20" s="25">
        <v>209546</v>
      </c>
      <c r="AB20" s="25">
        <v>0</v>
      </c>
      <c r="AC20" s="23">
        <v>209546</v>
      </c>
      <c r="AD20" s="32">
        <f t="shared" si="2"/>
        <v>1.2051277992896222E-4</v>
      </c>
      <c r="AF20" s="6" t="s">
        <v>53</v>
      </c>
      <c r="AG20" s="25">
        <v>808163</v>
      </c>
      <c r="AH20" s="25">
        <v>0</v>
      </c>
      <c r="AI20" s="23">
        <v>808163</v>
      </c>
      <c r="AJ20" s="32">
        <f t="shared" si="3"/>
        <v>4.6085628019870234E-4</v>
      </c>
      <c r="AL20" s="6" t="s">
        <v>53</v>
      </c>
      <c r="AM20" s="25">
        <v>975750</v>
      </c>
      <c r="AN20" s="25">
        <v>0</v>
      </c>
      <c r="AO20" s="23">
        <v>975750</v>
      </c>
      <c r="AP20" s="32">
        <f t="shared" si="4"/>
        <v>5.6420695730130142E-4</v>
      </c>
      <c r="AR20" s="6" t="s">
        <v>61</v>
      </c>
      <c r="AS20" s="25">
        <v>5159802</v>
      </c>
      <c r="AT20" s="25">
        <v>1437196</v>
      </c>
      <c r="AU20" s="23">
        <v>6596998</v>
      </c>
      <c r="AV20" s="32">
        <f t="shared" si="11"/>
        <v>2.7453586510204553E-3</v>
      </c>
      <c r="AX20" s="6" t="s">
        <v>57</v>
      </c>
      <c r="AY20" s="25">
        <v>5805368</v>
      </c>
      <c r="AZ20" s="25">
        <v>0</v>
      </c>
      <c r="BA20" s="23">
        <v>5805368</v>
      </c>
      <c r="BB20" s="32">
        <f t="shared" si="5"/>
        <v>2.4158854826715633E-3</v>
      </c>
      <c r="BD20" s="6" t="s">
        <v>61</v>
      </c>
      <c r="BE20" s="25">
        <v>2043999</v>
      </c>
      <c r="BF20" s="25">
        <v>2309153</v>
      </c>
      <c r="BG20" s="23">
        <v>4353152</v>
      </c>
      <c r="BH20" s="32">
        <f t="shared" si="6"/>
        <v>1.6553525804424171E-3</v>
      </c>
      <c r="BJ20" s="6" t="s">
        <v>57</v>
      </c>
      <c r="BK20" s="25">
        <v>7010542</v>
      </c>
      <c r="BL20" s="25">
        <v>79790</v>
      </c>
      <c r="BM20" s="23">
        <v>7090332</v>
      </c>
      <c r="BN20" s="32">
        <f t="shared" si="12"/>
        <v>2.9252438927436265E-3</v>
      </c>
      <c r="BP20" s="6" t="s">
        <v>72</v>
      </c>
      <c r="BQ20" s="25">
        <v>22864</v>
      </c>
      <c r="BR20" s="25">
        <v>10290224</v>
      </c>
      <c r="BS20" s="23">
        <v>10313088</v>
      </c>
      <c r="BT20" s="32">
        <f t="shared" si="13"/>
        <v>3.3804642290256753E-3</v>
      </c>
      <c r="BV20" s="6" t="s">
        <v>58</v>
      </c>
      <c r="BW20" s="25">
        <v>16139951</v>
      </c>
      <c r="BX20" s="25">
        <v>244563</v>
      </c>
      <c r="BY20" s="23">
        <v>16384514</v>
      </c>
      <c r="BZ20" s="32">
        <f t="shared" si="14"/>
        <v>6.1477382728482499E-3</v>
      </c>
      <c r="CB20" s="6" t="s">
        <v>16</v>
      </c>
      <c r="CC20" s="15">
        <v>14029</v>
      </c>
      <c r="CD20" s="15" t="s">
        <v>20</v>
      </c>
      <c r="CE20" s="11">
        <v>14029</v>
      </c>
      <c r="CF20" s="32">
        <f t="shared" si="16"/>
        <v>5.2710702487288539E-6</v>
      </c>
      <c r="CH20" s="3" t="s">
        <v>13</v>
      </c>
      <c r="CI20" s="15">
        <v>13429</v>
      </c>
      <c r="CJ20" s="16" t="s">
        <v>20</v>
      </c>
      <c r="CK20" s="11">
        <v>13429</v>
      </c>
      <c r="CL20" s="32">
        <f t="shared" si="7"/>
        <v>5.2423017721704782E-3</v>
      </c>
      <c r="CN20" s="3" t="s">
        <v>24</v>
      </c>
      <c r="CO20" s="15">
        <f t="shared" si="18"/>
        <v>3050</v>
      </c>
      <c r="CP20" s="16">
        <v>3477</v>
      </c>
      <c r="CQ20" s="11">
        <v>6527</v>
      </c>
      <c r="CR20" s="32">
        <f t="shared" si="8"/>
        <v>2.858340270804421E-3</v>
      </c>
      <c r="CT20" s="3" t="s">
        <v>24</v>
      </c>
      <c r="CU20" s="15">
        <f t="shared" si="19"/>
        <v>2634</v>
      </c>
      <c r="CV20" s="16">
        <v>4092</v>
      </c>
      <c r="CW20" s="11">
        <v>6726</v>
      </c>
      <c r="CX20" s="32">
        <f t="shared" si="9"/>
        <v>2.0271095003804975E-3</v>
      </c>
      <c r="CZ20" s="3" t="s">
        <v>12</v>
      </c>
      <c r="DA20" s="15">
        <v>2726</v>
      </c>
      <c r="DB20" s="16" t="s">
        <v>20</v>
      </c>
      <c r="DC20" s="11">
        <v>2726</v>
      </c>
      <c r="DD20" s="32">
        <f t="shared" si="20"/>
        <v>1.5048053303009059E-3</v>
      </c>
      <c r="DF20" s="3" t="s">
        <v>12</v>
      </c>
      <c r="DG20" s="10">
        <v>4534</v>
      </c>
      <c r="DH20" s="16" t="s">
        <v>20</v>
      </c>
      <c r="DI20" s="11">
        <v>4534</v>
      </c>
      <c r="DJ20" s="32">
        <f t="shared" si="22"/>
        <v>3.010074521584704E-3</v>
      </c>
      <c r="DL20" s="3" t="s">
        <v>25</v>
      </c>
      <c r="DM20" s="15">
        <f t="shared" si="23"/>
        <v>161</v>
      </c>
      <c r="DN20" s="16">
        <v>8291</v>
      </c>
      <c r="DO20" s="11">
        <v>8452</v>
      </c>
      <c r="DP20" s="32">
        <f t="shared" si="24"/>
        <v>5.7092947615937119E-3</v>
      </c>
    </row>
    <row r="21" spans="2:120" x14ac:dyDescent="0.2">
      <c r="B21" s="6"/>
      <c r="C21" s="25"/>
      <c r="D21" s="25"/>
      <c r="E21" s="23"/>
      <c r="F21" s="32"/>
      <c r="H21" s="6" t="s">
        <v>98</v>
      </c>
      <c r="I21" s="25">
        <v>0</v>
      </c>
      <c r="J21" s="25">
        <v>0</v>
      </c>
      <c r="K21" s="23">
        <v>0</v>
      </c>
      <c r="L21" s="32">
        <f t="shared" si="10"/>
        <v>0</v>
      </c>
      <c r="N21" s="6" t="s">
        <v>63</v>
      </c>
      <c r="O21" s="25">
        <v>35019</v>
      </c>
      <c r="P21" s="25">
        <v>0</v>
      </c>
      <c r="Q21" s="23">
        <v>35019</v>
      </c>
      <c r="R21" s="32">
        <f t="shared" si="0"/>
        <v>1.7965431361147202E-5</v>
      </c>
      <c r="T21" s="7" t="s">
        <v>0</v>
      </c>
      <c r="U21" s="24">
        <f>SUM(U6:U20)</f>
        <v>1541137883</v>
      </c>
      <c r="V21" s="24">
        <f>SUM(V6:V20)</f>
        <v>323127779</v>
      </c>
      <c r="W21" s="24">
        <f>SUM(W6:W20)</f>
        <v>1864265662</v>
      </c>
      <c r="X21" s="9"/>
      <c r="Z21" s="7" t="s">
        <v>0</v>
      </c>
      <c r="AA21" s="24">
        <f>SUM(AA6:AA20)</f>
        <v>1508314497</v>
      </c>
      <c r="AB21" s="24">
        <f>SUM(AB6:AB20)</f>
        <v>230472046</v>
      </c>
      <c r="AC21" s="24">
        <f>SUM(AC6:AC20)</f>
        <v>1738786543</v>
      </c>
      <c r="AD21" s="9"/>
      <c r="AF21" s="6" t="s">
        <v>63</v>
      </c>
      <c r="AG21" s="25">
        <v>253655</v>
      </c>
      <c r="AH21" s="25">
        <v>0</v>
      </c>
      <c r="AI21" s="23">
        <v>253655</v>
      </c>
      <c r="AJ21" s="32">
        <f t="shared" si="3"/>
        <v>1.4464718101893039E-4</v>
      </c>
      <c r="AL21" s="6" t="s">
        <v>63</v>
      </c>
      <c r="AM21" s="25">
        <v>267394</v>
      </c>
      <c r="AN21" s="25">
        <v>0</v>
      </c>
      <c r="AO21" s="23">
        <v>267394</v>
      </c>
      <c r="AP21" s="32">
        <f t="shared" si="4"/>
        <v>1.5461496811747293E-4</v>
      </c>
      <c r="AR21" s="6" t="s">
        <v>86</v>
      </c>
      <c r="AS21" s="25">
        <v>1657872</v>
      </c>
      <c r="AT21" s="25">
        <v>34500</v>
      </c>
      <c r="AU21" s="23">
        <v>1692372</v>
      </c>
      <c r="AV21" s="32">
        <f t="shared" si="11"/>
        <v>7.0428520835458643E-4</v>
      </c>
      <c r="AX21" s="27" t="s">
        <v>81</v>
      </c>
      <c r="AY21" s="25">
        <v>1793977</v>
      </c>
      <c r="AZ21" s="25">
        <v>122000</v>
      </c>
      <c r="BA21" s="23">
        <v>1915977</v>
      </c>
      <c r="BB21" s="32">
        <f t="shared" si="5"/>
        <v>7.973277524237248E-4</v>
      </c>
      <c r="BD21" s="6" t="s">
        <v>74</v>
      </c>
      <c r="BE21" s="25">
        <v>1888196</v>
      </c>
      <c r="BF21" s="25">
        <v>21525</v>
      </c>
      <c r="BG21" s="23">
        <v>1909721</v>
      </c>
      <c r="BH21" s="32">
        <f t="shared" si="6"/>
        <v>7.2620059792882796E-4</v>
      </c>
      <c r="BJ21" s="6" t="s">
        <v>53</v>
      </c>
      <c r="BK21" s="25">
        <v>1912619</v>
      </c>
      <c r="BL21" s="25">
        <v>718531</v>
      </c>
      <c r="BM21" s="23">
        <v>2631150</v>
      </c>
      <c r="BN21" s="32">
        <f t="shared" si="12"/>
        <v>1.0855282190442414E-3</v>
      </c>
      <c r="BP21" s="6" t="s">
        <v>73</v>
      </c>
      <c r="BQ21" s="25">
        <v>9928941</v>
      </c>
      <c r="BR21" s="25">
        <v>0</v>
      </c>
      <c r="BS21" s="23">
        <v>9928941</v>
      </c>
      <c r="BT21" s="32">
        <f t="shared" si="13"/>
        <v>3.2545470263229031E-3</v>
      </c>
      <c r="BV21" s="6" t="s">
        <v>59</v>
      </c>
      <c r="BW21" s="25">
        <v>10477622</v>
      </c>
      <c r="BX21" s="25">
        <v>0</v>
      </c>
      <c r="BY21" s="23">
        <v>10477622</v>
      </c>
      <c r="BZ21" s="32">
        <f t="shared" si="14"/>
        <v>3.9313755524171684E-3</v>
      </c>
      <c r="CB21" s="6" t="s">
        <v>17</v>
      </c>
      <c r="CC21" s="15">
        <f t="shared" si="15"/>
        <v>19</v>
      </c>
      <c r="CD21" s="15">
        <v>11967</v>
      </c>
      <c r="CE21" s="11">
        <v>11986</v>
      </c>
      <c r="CF21" s="32">
        <f t="shared" si="16"/>
        <v>4.5034605461019345E-6</v>
      </c>
      <c r="CH21" s="3" t="s">
        <v>17</v>
      </c>
      <c r="CI21" s="15">
        <f t="shared" si="17"/>
        <v>19</v>
      </c>
      <c r="CJ21" s="16">
        <v>9223</v>
      </c>
      <c r="CK21" s="11">
        <v>9242</v>
      </c>
      <c r="CL21" s="32">
        <f t="shared" si="7"/>
        <v>3.6078153979000344E-3</v>
      </c>
      <c r="CN21" s="3" t="s">
        <v>12</v>
      </c>
      <c r="CO21" s="15">
        <f t="shared" si="18"/>
        <v>1690</v>
      </c>
      <c r="CP21" s="16">
        <v>3907</v>
      </c>
      <c r="CQ21" s="11">
        <v>5597</v>
      </c>
      <c r="CR21" s="32">
        <f t="shared" si="8"/>
        <v>2.4510694799589929E-3</v>
      </c>
      <c r="CT21" s="3" t="s">
        <v>12</v>
      </c>
      <c r="CU21" s="15">
        <f t="shared" si="19"/>
        <v>1640</v>
      </c>
      <c r="CV21" s="16">
        <v>540</v>
      </c>
      <c r="CW21" s="11">
        <v>2180</v>
      </c>
      <c r="CX21" s="32">
        <f t="shared" si="9"/>
        <v>6.5701735218993225E-4</v>
      </c>
      <c r="CZ21" s="3" t="s">
        <v>27</v>
      </c>
      <c r="DA21" s="15">
        <f t="shared" si="25"/>
        <v>1635</v>
      </c>
      <c r="DB21" s="16">
        <v>65</v>
      </c>
      <c r="DC21" s="11">
        <v>1700</v>
      </c>
      <c r="DD21" s="32">
        <f t="shared" si="20"/>
        <v>9.3843325807466615E-4</v>
      </c>
      <c r="DF21" s="3" t="s">
        <v>25</v>
      </c>
      <c r="DG21" s="10">
        <f t="shared" si="21"/>
        <v>357</v>
      </c>
      <c r="DH21" s="16">
        <v>2502</v>
      </c>
      <c r="DI21" s="11">
        <v>2859</v>
      </c>
      <c r="DJ21" s="32">
        <f t="shared" si="22"/>
        <v>1.8980597832401122E-3</v>
      </c>
      <c r="DL21" s="3" t="s">
        <v>12</v>
      </c>
      <c r="DM21" s="15">
        <v>5706</v>
      </c>
      <c r="DN21" s="16" t="s">
        <v>20</v>
      </c>
      <c r="DO21" s="11">
        <v>5706</v>
      </c>
      <c r="DP21" s="32">
        <f t="shared" si="24"/>
        <v>3.8543819107493753E-3</v>
      </c>
    </row>
    <row r="22" spans="2:120" x14ac:dyDescent="0.2">
      <c r="B22" s="7" t="s">
        <v>0</v>
      </c>
      <c r="C22" s="24">
        <f>SUM(C6:C21)</f>
        <v>1621929039</v>
      </c>
      <c r="D22" s="24">
        <f>SUM(D6:D21)</f>
        <v>341767950</v>
      </c>
      <c r="E22" s="24">
        <f>SUM(E6:E21)</f>
        <v>1963696989</v>
      </c>
      <c r="F22" s="9"/>
      <c r="H22" s="7" t="s">
        <v>0</v>
      </c>
      <c r="I22" s="24">
        <f>SUM(I6:I21)</f>
        <v>1561500431</v>
      </c>
      <c r="J22" s="24">
        <f>SUM(J6:J21)</f>
        <v>400869319</v>
      </c>
      <c r="K22" s="24">
        <f>SUM(K6:K21)</f>
        <v>1962369750</v>
      </c>
      <c r="L22" s="9"/>
      <c r="N22" s="7" t="s">
        <v>0</v>
      </c>
      <c r="O22" s="24">
        <f>SUM(O6:O21)</f>
        <v>1589184297</v>
      </c>
      <c r="P22" s="24">
        <f>SUM(P6:P21)</f>
        <v>360059186</v>
      </c>
      <c r="Q22" s="24">
        <f>SUM(Q6:Q21)</f>
        <v>1949243483</v>
      </c>
      <c r="R22" s="9"/>
      <c r="AF22" s="7" t="s">
        <v>0</v>
      </c>
      <c r="AG22" s="24">
        <f>SUM(AG6:AG21)</f>
        <v>1505509901</v>
      </c>
      <c r="AH22" s="24">
        <f>SUM(AH6:AH21)</f>
        <v>248101875</v>
      </c>
      <c r="AI22" s="24">
        <f>SUM(AI6:AI21)</f>
        <v>1753611776</v>
      </c>
      <c r="AJ22" s="9"/>
      <c r="AL22" s="7" t="s">
        <v>0</v>
      </c>
      <c r="AM22" s="24">
        <v>1538879798</v>
      </c>
      <c r="AN22" s="24">
        <v>190538791</v>
      </c>
      <c r="AO22" s="24">
        <v>1729418589</v>
      </c>
      <c r="AP22" s="9"/>
      <c r="AR22" s="6" t="s">
        <v>53</v>
      </c>
      <c r="AS22" s="25">
        <v>1208377</v>
      </c>
      <c r="AT22" s="25">
        <v>0</v>
      </c>
      <c r="AU22" s="23">
        <v>1208377</v>
      </c>
      <c r="AV22" s="32">
        <f t="shared" si="11"/>
        <v>5.0286937340956366E-4</v>
      </c>
      <c r="AX22" s="6" t="s">
        <v>53</v>
      </c>
      <c r="AY22" s="25">
        <v>1421953</v>
      </c>
      <c r="AZ22" s="25">
        <v>0</v>
      </c>
      <c r="BA22" s="23">
        <v>1421953</v>
      </c>
      <c r="BB22" s="32">
        <f t="shared" si="5"/>
        <v>5.9174123151904884E-4</v>
      </c>
      <c r="BD22" s="6" t="s">
        <v>53</v>
      </c>
      <c r="BE22" s="25">
        <v>1722687</v>
      </c>
      <c r="BF22" s="25">
        <v>0</v>
      </c>
      <c r="BG22" s="23">
        <v>1722687</v>
      </c>
      <c r="BH22" s="32">
        <f t="shared" si="6"/>
        <v>6.5507806084984081E-4</v>
      </c>
      <c r="BJ22" s="6" t="s">
        <v>74</v>
      </c>
      <c r="BK22" s="25">
        <v>1913339</v>
      </c>
      <c r="BL22" s="25">
        <v>5125</v>
      </c>
      <c r="BM22" s="23">
        <v>1918464</v>
      </c>
      <c r="BN22" s="32">
        <f t="shared" si="12"/>
        <v>7.9149680148242832E-4</v>
      </c>
      <c r="BP22" s="6" t="s">
        <v>74</v>
      </c>
      <c r="BQ22" s="25">
        <v>1917301</v>
      </c>
      <c r="BR22" s="25">
        <v>61250</v>
      </c>
      <c r="BS22" s="23">
        <v>1978551</v>
      </c>
      <c r="BT22" s="32">
        <f t="shared" si="13"/>
        <v>6.4853716760712005E-4</v>
      </c>
      <c r="BV22" s="6" t="s">
        <v>60</v>
      </c>
      <c r="BW22" s="25">
        <v>1800941</v>
      </c>
      <c r="BX22" s="25">
        <v>171028</v>
      </c>
      <c r="BY22" s="23">
        <v>1971969</v>
      </c>
      <c r="BZ22" s="32">
        <f t="shared" si="14"/>
        <v>7.3991509874325777E-4</v>
      </c>
      <c r="CB22" s="6" t="s">
        <v>18</v>
      </c>
      <c r="CC22" s="15">
        <f t="shared" si="15"/>
        <v>1497</v>
      </c>
      <c r="CD22" s="15">
        <v>324</v>
      </c>
      <c r="CE22" s="11">
        <v>1821</v>
      </c>
      <c r="CF22" s="32">
        <f t="shared" si="16"/>
        <v>6.8419836930182067E-7</v>
      </c>
      <c r="CH22" s="3" t="s">
        <v>18</v>
      </c>
      <c r="CI22" s="15">
        <f t="shared" si="17"/>
        <v>1155</v>
      </c>
      <c r="CJ22" s="16">
        <v>51</v>
      </c>
      <c r="CK22" s="11">
        <v>1206</v>
      </c>
      <c r="CL22" s="32">
        <f t="shared" si="7"/>
        <v>4.7078828931697053E-4</v>
      </c>
      <c r="CN22" s="3" t="s">
        <v>14</v>
      </c>
      <c r="CO22" s="15">
        <v>1170</v>
      </c>
      <c r="CP22" s="16" t="s">
        <v>20</v>
      </c>
      <c r="CQ22" s="11">
        <v>1170</v>
      </c>
      <c r="CR22" s="32">
        <f t="shared" si="8"/>
        <v>5.1237293041844225E-4</v>
      </c>
      <c r="CT22" s="3" t="s">
        <v>14</v>
      </c>
      <c r="CU22" s="15">
        <f t="shared" si="19"/>
        <v>939</v>
      </c>
      <c r="CV22" s="16">
        <v>341</v>
      </c>
      <c r="CW22" s="11">
        <v>1280</v>
      </c>
      <c r="CX22" s="32">
        <f t="shared" si="9"/>
        <v>3.8577165633170337E-4</v>
      </c>
      <c r="CZ22" s="3" t="s">
        <v>15</v>
      </c>
      <c r="DA22" s="15">
        <v>1191</v>
      </c>
      <c r="DB22" s="16" t="s">
        <v>20</v>
      </c>
      <c r="DC22" s="11">
        <v>1191</v>
      </c>
      <c r="DD22" s="32">
        <f t="shared" si="20"/>
        <v>6.5745530021583964E-4</v>
      </c>
      <c r="DF22" s="3" t="s">
        <v>27</v>
      </c>
      <c r="DG22" s="10">
        <f t="shared" si="21"/>
        <v>1418</v>
      </c>
      <c r="DH22" s="16">
        <v>1288</v>
      </c>
      <c r="DI22" s="11">
        <v>2706</v>
      </c>
      <c r="DJ22" s="32">
        <f t="shared" si="22"/>
        <v>1.796484705648039E-3</v>
      </c>
      <c r="DL22" s="3" t="s">
        <v>31</v>
      </c>
      <c r="DM22" s="15">
        <f t="shared" si="23"/>
        <v>1952</v>
      </c>
      <c r="DN22" s="16">
        <v>3098</v>
      </c>
      <c r="DO22" s="11">
        <v>5050</v>
      </c>
      <c r="DP22" s="32">
        <f t="shared" si="24"/>
        <v>3.4112563353109614E-3</v>
      </c>
    </row>
    <row r="23" spans="2:120" x14ac:dyDescent="0.2">
      <c r="O23" s="8"/>
      <c r="P23" s="8"/>
      <c r="Q23" s="8"/>
      <c r="U23" s="8"/>
      <c r="V23" s="8"/>
      <c r="W23" s="8"/>
      <c r="AL23" s="6" t="s">
        <v>63</v>
      </c>
      <c r="AM23" s="25">
        <v>278110</v>
      </c>
      <c r="AN23" s="25">
        <v>0</v>
      </c>
      <c r="AO23" s="23">
        <v>278110</v>
      </c>
      <c r="AP23" s="32">
        <f t="shared" si="11"/>
        <v>1.1573623251595632E-4</v>
      </c>
      <c r="AR23" s="6" t="s">
        <v>63</v>
      </c>
      <c r="AS23" s="25">
        <v>312119</v>
      </c>
      <c r="AT23" s="25">
        <v>0</v>
      </c>
      <c r="AU23" s="23">
        <v>312119</v>
      </c>
      <c r="AV23" s="32">
        <f t="shared" si="5"/>
        <v>1.298873320289025E-4</v>
      </c>
      <c r="AX23" s="6" t="s">
        <v>75</v>
      </c>
      <c r="AY23" s="25">
        <v>412869</v>
      </c>
      <c r="AZ23" s="25">
        <v>0</v>
      </c>
      <c r="BA23" s="23">
        <v>412869</v>
      </c>
      <c r="BB23" s="32">
        <f t="shared" si="6"/>
        <v>1.5699974743236172E-4</v>
      </c>
      <c r="BD23" s="6" t="s">
        <v>61</v>
      </c>
      <c r="BE23" s="25">
        <v>1079055</v>
      </c>
      <c r="BF23" s="25">
        <v>55597</v>
      </c>
      <c r="BG23" s="23">
        <v>1134652</v>
      </c>
      <c r="BH23" s="32">
        <f t="shared" si="12"/>
        <v>4.681210743572151E-4</v>
      </c>
      <c r="BJ23" s="6" t="s">
        <v>75</v>
      </c>
      <c r="BK23" s="25">
        <v>1144724</v>
      </c>
      <c r="BL23" s="25">
        <v>7238</v>
      </c>
      <c r="BM23" s="23">
        <v>1151962</v>
      </c>
      <c r="BN23" s="32">
        <f t="shared" si="13"/>
        <v>3.7759459961913199E-4</v>
      </c>
      <c r="BP23" s="6" t="s">
        <v>61</v>
      </c>
      <c r="BQ23" s="25">
        <v>1110851</v>
      </c>
      <c r="BR23" s="25">
        <v>490038</v>
      </c>
      <c r="BS23" s="23">
        <v>1600889</v>
      </c>
      <c r="BT23" s="32">
        <f t="shared" si="14"/>
        <v>6.0067979897858198E-4</v>
      </c>
      <c r="BV23" s="6" t="s">
        <v>46</v>
      </c>
      <c r="BW23" s="15">
        <f t="shared" si="15"/>
        <v>986</v>
      </c>
      <c r="BX23" s="15">
        <v>687</v>
      </c>
      <c r="BY23" s="11">
        <v>1673</v>
      </c>
      <c r="BZ23" s="32">
        <f t="shared" si="16"/>
        <v>6.2859081375175511E-7</v>
      </c>
      <c r="CB23" s="3" t="s">
        <v>34</v>
      </c>
      <c r="CC23" s="15">
        <f t="shared" si="17"/>
        <v>864</v>
      </c>
      <c r="CD23" s="15">
        <v>325</v>
      </c>
      <c r="CE23" s="11">
        <v>1189</v>
      </c>
      <c r="CF23" s="32">
        <f t="shared" si="7"/>
        <v>4.6415197014749413E-4</v>
      </c>
      <c r="CH23" s="3" t="s">
        <v>34</v>
      </c>
      <c r="CI23" s="15">
        <f t="shared" si="18"/>
        <v>639</v>
      </c>
      <c r="CJ23" s="16">
        <v>417</v>
      </c>
      <c r="CK23" s="11">
        <v>1056</v>
      </c>
      <c r="CL23" s="32">
        <f t="shared" si="8"/>
        <v>4.624494141212607E-4</v>
      </c>
      <c r="CN23" s="3" t="s">
        <v>27</v>
      </c>
      <c r="CO23" s="15">
        <f t="shared" si="19"/>
        <v>1146</v>
      </c>
      <c r="CP23" s="16">
        <v>60</v>
      </c>
      <c r="CQ23" s="11">
        <v>1206</v>
      </c>
      <c r="CR23" s="32">
        <f t="shared" si="9"/>
        <v>3.6346923245002673E-4</v>
      </c>
      <c r="CT23" s="3" t="s">
        <v>25</v>
      </c>
      <c r="CU23" s="15">
        <f t="shared" si="25"/>
        <v>376</v>
      </c>
      <c r="CV23" s="16">
        <v>425</v>
      </c>
      <c r="CW23" s="11">
        <v>801</v>
      </c>
      <c r="CX23" s="32">
        <f t="shared" si="20"/>
        <v>4.4216767042223979E-4</v>
      </c>
      <c r="CZ23" s="3" t="s">
        <v>14</v>
      </c>
      <c r="DA23" s="10">
        <f t="shared" si="21"/>
        <v>935</v>
      </c>
      <c r="DB23" s="16">
        <v>214</v>
      </c>
      <c r="DC23" s="11">
        <v>1149</v>
      </c>
      <c r="DD23" s="32">
        <f t="shared" si="22"/>
        <v>7.6280891603458859E-4</v>
      </c>
      <c r="DF23" s="3" t="s">
        <v>14</v>
      </c>
      <c r="DG23" s="15">
        <f t="shared" si="23"/>
        <v>1609</v>
      </c>
      <c r="DH23" s="16">
        <v>2706</v>
      </c>
      <c r="DI23" s="11">
        <v>4315</v>
      </c>
      <c r="DJ23" s="32">
        <f t="shared" si="24"/>
        <v>2.9147665518548115E-3</v>
      </c>
    </row>
    <row r="24" spans="2:120" x14ac:dyDescent="0.2">
      <c r="C24" s="8"/>
      <c r="D24" s="8"/>
      <c r="E24" s="8"/>
      <c r="I24" s="8"/>
      <c r="J24" s="8"/>
      <c r="K24" s="8"/>
      <c r="Q24" s="8"/>
      <c r="W24" s="8"/>
      <c r="AA24" s="8"/>
      <c r="AB24" s="8"/>
      <c r="AC24" s="8"/>
      <c r="AG24" s="8"/>
      <c r="AH24" s="8"/>
      <c r="AI24" s="8"/>
      <c r="AL24" s="7" t="s">
        <v>0</v>
      </c>
      <c r="AM24" s="24">
        <v>1568072269</v>
      </c>
      <c r="AN24" s="24">
        <v>834891729</v>
      </c>
      <c r="AO24" s="24">
        <v>2402963998</v>
      </c>
      <c r="AP24" s="9"/>
      <c r="AR24" s="7" t="s">
        <v>0</v>
      </c>
      <c r="AS24" s="24">
        <v>1608533493</v>
      </c>
      <c r="AT24" s="24">
        <v>1020768397</v>
      </c>
      <c r="AU24" s="24">
        <f>SUM(AU6:AU23)</f>
        <v>2402998007</v>
      </c>
      <c r="AV24" s="9"/>
      <c r="AX24" s="6" t="s">
        <v>63</v>
      </c>
      <c r="AY24" s="25">
        <v>340444</v>
      </c>
      <c r="AZ24" s="25">
        <v>0</v>
      </c>
      <c r="BA24" s="23">
        <v>340444</v>
      </c>
      <c r="BB24" s="32">
        <f t="shared" si="6"/>
        <v>1.2945903425750773E-4</v>
      </c>
      <c r="BD24" s="6" t="s">
        <v>75</v>
      </c>
      <c r="BE24" s="25">
        <v>997301</v>
      </c>
      <c r="BF24" s="25">
        <v>1951</v>
      </c>
      <c r="BG24" s="23">
        <v>999252</v>
      </c>
      <c r="BH24" s="32">
        <f t="shared" si="12"/>
        <v>4.1225937097329922E-4</v>
      </c>
      <c r="BJ24" s="6" t="s">
        <v>61</v>
      </c>
      <c r="BK24" s="25">
        <v>1060233</v>
      </c>
      <c r="BL24" s="25">
        <v>302</v>
      </c>
      <c r="BM24" s="23">
        <v>1060535</v>
      </c>
      <c r="BN24" s="32">
        <f t="shared" si="13"/>
        <v>3.4762630078689764E-4</v>
      </c>
      <c r="BP24" s="6" t="s">
        <v>62</v>
      </c>
      <c r="BQ24" s="25">
        <v>1335468</v>
      </c>
      <c r="BR24" s="25">
        <v>64050</v>
      </c>
      <c r="BS24" s="23">
        <v>1399518</v>
      </c>
      <c r="BT24" s="32">
        <f t="shared" si="14"/>
        <v>5.2512209835092066E-4</v>
      </c>
      <c r="BV24" s="6" t="s">
        <v>14</v>
      </c>
      <c r="BW24" s="15">
        <f t="shared" si="15"/>
        <v>1360</v>
      </c>
      <c r="BX24" s="15">
        <v>170</v>
      </c>
      <c r="BY24" s="11">
        <v>1530</v>
      </c>
      <c r="BZ24" s="32">
        <f t="shared" si="16"/>
        <v>5.7486189183513767E-7</v>
      </c>
      <c r="CB24" s="3" t="s">
        <v>14</v>
      </c>
      <c r="CC24" s="15">
        <f t="shared" si="17"/>
        <v>1092</v>
      </c>
      <c r="CD24" s="15">
        <v>56</v>
      </c>
      <c r="CE24" s="11">
        <v>1148</v>
      </c>
      <c r="CF24" s="32">
        <f t="shared" si="7"/>
        <v>4.4814672979758056E-4</v>
      </c>
      <c r="CH24" s="3" t="s">
        <v>15</v>
      </c>
      <c r="CI24" s="15">
        <v>921</v>
      </c>
      <c r="CJ24" s="16" t="s">
        <v>20</v>
      </c>
      <c r="CK24" s="11">
        <v>921</v>
      </c>
      <c r="CL24" s="32">
        <f t="shared" si="8"/>
        <v>4.0332946061144044E-4</v>
      </c>
      <c r="CN24" s="3" t="s">
        <v>15</v>
      </c>
      <c r="CO24" s="15">
        <v>1026</v>
      </c>
      <c r="CP24" s="16" t="s">
        <v>20</v>
      </c>
      <c r="CQ24" s="11">
        <v>1026</v>
      </c>
      <c r="CR24" s="32">
        <f t="shared" si="9"/>
        <v>3.0922009327838097E-4</v>
      </c>
      <c r="CT24" s="3" t="s">
        <v>14</v>
      </c>
      <c r="CU24" s="15">
        <f t="shared" si="25"/>
        <v>412</v>
      </c>
      <c r="CV24" s="16">
        <v>214</v>
      </c>
      <c r="CW24" s="11">
        <v>626</v>
      </c>
      <c r="CX24" s="32">
        <f t="shared" si="20"/>
        <v>3.4556424679690651E-4</v>
      </c>
      <c r="CZ24" s="3" t="s">
        <v>34</v>
      </c>
      <c r="DA24" s="10">
        <f t="shared" si="21"/>
        <v>35</v>
      </c>
      <c r="DB24" s="16">
        <v>7</v>
      </c>
      <c r="DC24" s="11">
        <v>42</v>
      </c>
      <c r="DD24" s="32">
        <f t="shared" si="22"/>
        <v>2.7883354633118123E-5</v>
      </c>
      <c r="DF24" s="3" t="s">
        <v>32</v>
      </c>
      <c r="DG24" s="15">
        <f t="shared" si="23"/>
        <v>691</v>
      </c>
      <c r="DH24" s="16">
        <v>3243</v>
      </c>
      <c r="DI24" s="11">
        <v>3934</v>
      </c>
      <c r="DJ24" s="32">
        <f t="shared" si="24"/>
        <v>2.65740246002244E-3</v>
      </c>
    </row>
    <row r="25" spans="2:120" x14ac:dyDescent="0.2">
      <c r="E25" s="8"/>
      <c r="K25" s="8"/>
      <c r="R25" s="18"/>
      <c r="X25" s="18"/>
      <c r="AC25" s="8"/>
      <c r="AI25" s="8"/>
      <c r="AX25" s="7" t="s">
        <v>0</v>
      </c>
      <c r="AY25" s="24">
        <v>1654434691</v>
      </c>
      <c r="AZ25" s="24">
        <v>767651636</v>
      </c>
      <c r="BA25" s="24">
        <f>SUM(BA6:BA24)</f>
        <v>2629743084</v>
      </c>
      <c r="BB25" s="9"/>
      <c r="BD25" s="6" t="s">
        <v>76</v>
      </c>
      <c r="BE25" s="25">
        <v>376105</v>
      </c>
      <c r="BF25" s="25">
        <v>0</v>
      </c>
      <c r="BG25" s="23">
        <v>376105</v>
      </c>
      <c r="BH25" s="32">
        <f t="shared" si="12"/>
        <v>1.5516887703993857E-4</v>
      </c>
      <c r="BJ25" s="6" t="s">
        <v>76</v>
      </c>
      <c r="BK25" s="25">
        <v>423911</v>
      </c>
      <c r="BL25" s="25">
        <v>0</v>
      </c>
      <c r="BM25" s="23">
        <v>423911</v>
      </c>
      <c r="BN25" s="32">
        <f t="shared" si="13"/>
        <v>1.3895120179237326E-4</v>
      </c>
      <c r="BP25" s="6" t="s">
        <v>63</v>
      </c>
      <c r="BQ25" s="25">
        <v>623449</v>
      </c>
      <c r="BR25" s="25">
        <v>0</v>
      </c>
      <c r="BS25" s="23">
        <v>623449</v>
      </c>
      <c r="BT25" s="32">
        <f t="shared" si="14"/>
        <v>2.3392828609191389E-4</v>
      </c>
      <c r="BV25" s="6" t="s">
        <v>15</v>
      </c>
      <c r="BW25" s="15">
        <v>734</v>
      </c>
      <c r="BX25" s="15" t="s">
        <v>20</v>
      </c>
      <c r="BY25" s="11">
        <v>734</v>
      </c>
      <c r="BZ25" s="32">
        <f t="shared" si="16"/>
        <v>2.7578341739019023E-7</v>
      </c>
      <c r="CB25" s="6" t="s">
        <v>15</v>
      </c>
      <c r="CC25" s="15">
        <v>801</v>
      </c>
      <c r="CD25" s="15" t="s">
        <v>20</v>
      </c>
      <c r="CE25" s="11">
        <v>801</v>
      </c>
      <c r="CF25" s="32">
        <f t="shared" si="7"/>
        <v>3.1268774439709233E-4</v>
      </c>
      <c r="CH25" s="6" t="s">
        <v>18</v>
      </c>
      <c r="CI25" s="15">
        <v>644</v>
      </c>
      <c r="CJ25" s="15" t="s">
        <v>20</v>
      </c>
      <c r="CK25" s="11">
        <v>644</v>
      </c>
      <c r="CL25" s="32">
        <f t="shared" si="8"/>
        <v>2.8202407452092038E-4</v>
      </c>
      <c r="CN25" s="6" t="s">
        <v>34</v>
      </c>
      <c r="CO25" s="15">
        <f t="shared" si="19"/>
        <v>474</v>
      </c>
      <c r="CP25" s="15">
        <v>347</v>
      </c>
      <c r="CQ25" s="11">
        <v>821</v>
      </c>
      <c r="CR25" s="32">
        <f t="shared" si="9"/>
        <v>2.4743635144400662E-4</v>
      </c>
      <c r="CT25" s="6" t="s">
        <v>34</v>
      </c>
      <c r="CU25" s="15">
        <f t="shared" si="25"/>
        <v>247</v>
      </c>
      <c r="CV25" s="15">
        <v>371</v>
      </c>
      <c r="CW25" s="11">
        <v>618</v>
      </c>
      <c r="CX25" s="32">
        <f t="shared" si="20"/>
        <v>3.4114809028831984E-4</v>
      </c>
      <c r="CZ25" s="6" t="s">
        <v>18</v>
      </c>
      <c r="DA25" s="10">
        <v>2</v>
      </c>
      <c r="DB25" s="15" t="s">
        <v>20</v>
      </c>
      <c r="DC25" s="11">
        <v>2</v>
      </c>
      <c r="DD25" s="32">
        <f t="shared" si="22"/>
        <v>1.327778792053244E-6</v>
      </c>
      <c r="DF25" s="6" t="s">
        <v>13</v>
      </c>
      <c r="DG25" s="15">
        <v>2877</v>
      </c>
      <c r="DH25" s="15" t="s">
        <v>20</v>
      </c>
      <c r="DI25" s="11">
        <v>2877</v>
      </c>
      <c r="DJ25" s="32">
        <f t="shared" si="24"/>
        <v>1.9434028666712149E-3</v>
      </c>
    </row>
    <row r="26" spans="2:120" x14ac:dyDescent="0.2">
      <c r="I26" s="8"/>
      <c r="L26" s="18"/>
      <c r="O26" s="8">
        <f>SUM(O12:O21)</f>
        <v>209355679</v>
      </c>
      <c r="AD26" s="18"/>
      <c r="AJ26" s="18"/>
      <c r="AM26" s="8"/>
      <c r="AN26" s="8"/>
      <c r="AO26" s="8"/>
      <c r="AU26" s="8"/>
      <c r="BD26" s="7" t="s">
        <v>0</v>
      </c>
      <c r="BE26" s="24">
        <v>1650889706</v>
      </c>
      <c r="BF26" s="24">
        <v>1399774349</v>
      </c>
      <c r="BG26" s="24">
        <f>SUM(BG6:BG25)</f>
        <v>2423843023</v>
      </c>
      <c r="BH26" s="9"/>
      <c r="BJ26" s="7" t="s">
        <v>0</v>
      </c>
      <c r="BK26" s="24">
        <v>1616080302</v>
      </c>
      <c r="BL26" s="24">
        <v>1180601918</v>
      </c>
      <c r="BM26" s="24">
        <f>SUM(BM6:BM25)</f>
        <v>3050790454</v>
      </c>
      <c r="BN26" s="9"/>
      <c r="BP26" s="7" t="s">
        <v>0</v>
      </c>
      <c r="BQ26" s="24">
        <v>1549837156</v>
      </c>
      <c r="BR26" s="24">
        <v>1115291591</v>
      </c>
      <c r="BS26" s="24">
        <v>2665128747</v>
      </c>
      <c r="BT26" s="9"/>
      <c r="BV26" s="7" t="s">
        <v>0</v>
      </c>
      <c r="BW26" s="13">
        <f>SUM(BW6:BW25)</f>
        <v>1546770468</v>
      </c>
      <c r="BX26" s="13">
        <f>SUM(BX6:BX25)</f>
        <v>1114738360</v>
      </c>
      <c r="BY26" s="12">
        <f>SUM(BY6:BY25)</f>
        <v>2661508828</v>
      </c>
      <c r="BZ26" s="9"/>
      <c r="CB26" s="7" t="s">
        <v>0</v>
      </c>
      <c r="CC26" s="13">
        <f>SUM(CC6:CC25)</f>
        <v>1428567</v>
      </c>
      <c r="CD26" s="13">
        <f>SUM(CD6:CD25)</f>
        <v>1133094</v>
      </c>
      <c r="CE26" s="12">
        <f>SUM(CE6:CE25)</f>
        <v>2561661</v>
      </c>
      <c r="CF26" s="9"/>
      <c r="CH26" s="6" t="s">
        <v>17</v>
      </c>
      <c r="CI26" s="15">
        <v>19</v>
      </c>
      <c r="CJ26" s="15" t="s">
        <v>20</v>
      </c>
      <c r="CK26" s="11">
        <v>19</v>
      </c>
      <c r="CL26" s="32">
        <f t="shared" si="8"/>
        <v>8.3205860495302597E-6</v>
      </c>
      <c r="CN26" s="6" t="s">
        <v>18</v>
      </c>
      <c r="CO26" s="15">
        <f t="shared" si="19"/>
        <v>271</v>
      </c>
      <c r="CP26" s="15">
        <v>156</v>
      </c>
      <c r="CQ26" s="11">
        <v>427</v>
      </c>
      <c r="CR26" s="32">
        <f t="shared" si="9"/>
        <v>1.2869101347940418E-4</v>
      </c>
      <c r="CT26" s="6" t="s">
        <v>18</v>
      </c>
      <c r="CU26" s="15">
        <v>121</v>
      </c>
      <c r="CV26" s="15" t="s">
        <v>20</v>
      </c>
      <c r="CW26" s="11">
        <v>121</v>
      </c>
      <c r="CX26" s="32">
        <f t="shared" si="20"/>
        <v>6.6794367192373293E-5</v>
      </c>
      <c r="CZ26" s="7"/>
      <c r="DA26" s="13">
        <f>SUM(DA6:DA25)</f>
        <v>1180381</v>
      </c>
      <c r="DB26" s="13">
        <f>SUM(DB6:DB25)</f>
        <v>325894</v>
      </c>
      <c r="DC26" s="12">
        <f>SUM(DC6:DC25)</f>
        <v>1506275</v>
      </c>
      <c r="DD26" s="9"/>
      <c r="DF26" s="6" t="s">
        <v>15</v>
      </c>
      <c r="DG26" s="15">
        <f t="shared" si="23"/>
        <v>1641</v>
      </c>
      <c r="DH26" s="15">
        <v>166</v>
      </c>
      <c r="DI26" s="11">
        <v>1807</v>
      </c>
      <c r="DJ26" s="32">
        <f t="shared" si="24"/>
        <v>1.2206218213677044E-3</v>
      </c>
    </row>
    <row r="27" spans="2:120" x14ac:dyDescent="0.2">
      <c r="AU27" s="21"/>
      <c r="BA27" s="8"/>
      <c r="BG27" s="8"/>
      <c r="BM27" s="8"/>
      <c r="BS27" s="8"/>
      <c r="CH27" s="7"/>
      <c r="CI27" s="13">
        <f>SUM(CI6:CI26)</f>
        <v>1316018</v>
      </c>
      <c r="CJ27" s="13">
        <f>SUM(CJ6:CJ26)</f>
        <v>967475</v>
      </c>
      <c r="CK27" s="12">
        <f>SUM(CK6:CK26)</f>
        <v>2283493</v>
      </c>
      <c r="CL27" s="9"/>
      <c r="CN27" s="3" t="s">
        <v>17</v>
      </c>
      <c r="CO27" s="15">
        <v>23</v>
      </c>
      <c r="CP27" s="16" t="s">
        <v>20</v>
      </c>
      <c r="CQ27" s="11">
        <v>23</v>
      </c>
      <c r="CR27" s="32">
        <f t="shared" si="9"/>
        <v>6.9318344497102949E-6</v>
      </c>
      <c r="CT27" s="3" t="s">
        <v>17</v>
      </c>
      <c r="CU27" s="15">
        <v>70</v>
      </c>
      <c r="CV27" s="16" t="s">
        <v>20</v>
      </c>
      <c r="CW27" s="11">
        <v>70</v>
      </c>
      <c r="CX27" s="32">
        <f t="shared" si="20"/>
        <v>3.8641369450133313E-5</v>
      </c>
      <c r="DA27" s="8"/>
      <c r="DF27" s="7"/>
      <c r="DG27" s="13">
        <f>SUM(DG6:DG26)</f>
        <v>1145770</v>
      </c>
      <c r="DH27" s="13">
        <f>SUM(DH6:DH26)</f>
        <v>334623</v>
      </c>
      <c r="DI27" s="12">
        <f>SUM(DI6:DI26)</f>
        <v>1480393</v>
      </c>
      <c r="DJ27" s="9"/>
    </row>
    <row r="28" spans="2:120" x14ac:dyDescent="0.2">
      <c r="AP28" s="18"/>
      <c r="AU28" s="8"/>
      <c r="AV28" s="18"/>
      <c r="BA28" s="21"/>
      <c r="BY28" s="8"/>
      <c r="CE28" s="8"/>
      <c r="CN28" s="7"/>
      <c r="CO28" s="13">
        <f>SUM(CO6:CO27)</f>
        <v>1239320</v>
      </c>
      <c r="CP28" s="13">
        <f>SUM(CP6:CP27)</f>
        <v>2078705</v>
      </c>
      <c r="CQ28" s="12">
        <f>SUM(CQ6:CQ27)</f>
        <v>3318025</v>
      </c>
      <c r="CR28" s="9"/>
      <c r="CT28" s="7"/>
      <c r="CU28" s="13">
        <f>SUM(CU6:CU27)</f>
        <v>1240668</v>
      </c>
      <c r="CV28" s="13">
        <f>SUM(CV6:CV27)</f>
        <v>570862</v>
      </c>
      <c r="CW28" s="12">
        <f>SUM(CW6:CW27)</f>
        <v>1811530</v>
      </c>
      <c r="CX28" s="9"/>
      <c r="DA28" s="8"/>
      <c r="DC28" s="8"/>
      <c r="DG28" s="8"/>
    </row>
  </sheetData>
  <sortState xmlns:xlrd2="http://schemas.microsoft.com/office/spreadsheetml/2017/richdata2" ref="B6:F20">
    <sortCondition descending="1" ref="F6:F20"/>
  </sortState>
  <mergeCells count="60">
    <mergeCell ref="T1:X1"/>
    <mergeCell ref="T3:X3"/>
    <mergeCell ref="U4:W4"/>
    <mergeCell ref="Z1:AD1"/>
    <mergeCell ref="Z3:AD3"/>
    <mergeCell ref="AA4:AC4"/>
    <mergeCell ref="AL3:AP3"/>
    <mergeCell ref="DM4:DO4"/>
    <mergeCell ref="CI4:CK4"/>
    <mergeCell ref="DF3:DJ3"/>
    <mergeCell ref="DG4:DI4"/>
    <mergeCell ref="BW4:BY4"/>
    <mergeCell ref="CZ3:DD3"/>
    <mergeCell ref="DA4:DC4"/>
    <mergeCell ref="CT3:CX3"/>
    <mergeCell ref="CU4:CW4"/>
    <mergeCell ref="CO4:CQ4"/>
    <mergeCell ref="CC4:CE4"/>
    <mergeCell ref="CN3:CR3"/>
    <mergeCell ref="CH3:CL3"/>
    <mergeCell ref="BV3:BZ3"/>
    <mergeCell ref="CB3:CF3"/>
    <mergeCell ref="BP3:BT3"/>
    <mergeCell ref="DF1:DJ1"/>
    <mergeCell ref="DL1:DP1"/>
    <mergeCell ref="AF3:AJ3"/>
    <mergeCell ref="DL3:DP3"/>
    <mergeCell ref="BJ1:BN1"/>
    <mergeCell ref="BP1:BT1"/>
    <mergeCell ref="BD1:BH1"/>
    <mergeCell ref="BV1:BZ1"/>
    <mergeCell ref="CB1:CF1"/>
    <mergeCell ref="CH1:CL1"/>
    <mergeCell ref="AX1:BB1"/>
    <mergeCell ref="CN1:CR1"/>
    <mergeCell ref="AF1:AJ1"/>
    <mergeCell ref="AL1:AP1"/>
    <mergeCell ref="AR1:AV1"/>
    <mergeCell ref="N1:R1"/>
    <mergeCell ref="N3:R3"/>
    <mergeCell ref="O4:Q4"/>
    <mergeCell ref="CT1:CX1"/>
    <mergeCell ref="CZ1:DD1"/>
    <mergeCell ref="AG4:AI4"/>
    <mergeCell ref="AM4:AO4"/>
    <mergeCell ref="AR3:AV3"/>
    <mergeCell ref="AS4:AU4"/>
    <mergeCell ref="BK4:BM4"/>
    <mergeCell ref="BJ3:BN3"/>
    <mergeCell ref="AX3:BB3"/>
    <mergeCell ref="BD3:BH3"/>
    <mergeCell ref="AY4:BA4"/>
    <mergeCell ref="BE4:BG4"/>
    <mergeCell ref="BQ4:BS4"/>
    <mergeCell ref="B1:F1"/>
    <mergeCell ref="B3:F3"/>
    <mergeCell ref="C4:E4"/>
    <mergeCell ref="H1:L1"/>
    <mergeCell ref="H3:L3"/>
    <mergeCell ref="I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7" fitToWidth="0" orientation="landscape" r:id="rId1"/>
  <headerFooter alignWithMargins="0"/>
  <colBreaks count="13" manualBreakCount="13">
    <brk id="18" max="1048575" man="1"/>
    <brk id="24" max="1048575" man="1"/>
    <brk id="30" max="1048575" man="1"/>
    <brk id="36" max="1048575" man="1"/>
    <brk id="42" max="1048575" man="1"/>
    <brk id="48" max="1048575" man="1"/>
    <brk id="54" max="1048575" man="1"/>
    <brk id="60" max="1048575" man="1"/>
    <brk id="66" max="1048575" man="1"/>
    <brk id="72" max="1048575" man="1"/>
    <brk id="78" max="1048575" man="1"/>
    <brk id="84" max="1048575" man="1"/>
    <brk id="9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833B90BA-EFD6-4DB3-9B63-039C45A1D84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3A844C4-80DB-4148-AC24-07B5108C9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1BAE48-56EE-4B51-842B-347024C33A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34C6167-1F41-402D-A113-F2FDB029D4D3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1f632cf2-0fb0-4703-960a-a7f77e0b84c8"/>
    <ds:schemaRef ds:uri="28906c87-db6d-47ae-862f-62ffa130951d"/>
    <ds:schemaRef ds:uri="http://purl.org/dc/elements/1.1/"/>
    <ds:schemaRef ds:uri="http://purl.org/dc/terms/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Anteilgeb LV Marktanteile</vt:lpstr>
      <vt:lpstr>'Anteilgeb LV Marktanteile'!Druckbereich</vt:lpstr>
    </vt:vector>
  </TitlesOfParts>
  <Company>SVV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Vera Schädler</dc:creator>
  <cp:lastModifiedBy>Pittet Frédéric</cp:lastModifiedBy>
  <cp:lastPrinted>2016-06-06T13:07:41Z</cp:lastPrinted>
  <dcterms:created xsi:type="dcterms:W3CDTF">2006-03-09T13:15:43Z</dcterms:created>
  <dcterms:modified xsi:type="dcterms:W3CDTF">2021-10-28T12:51:36Z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Dokumententypen">
    <vt:lpwstr>20</vt:lpwstr>
  </property>
  <property fmtid="{D5CDD505-2E9C-101B-9397-08002B2CF9AE}" pid="10" name="Bearbeitungsstatus">
    <vt:lpwstr>final</vt:lpwstr>
  </property>
  <property fmtid="{D5CDD505-2E9C-101B-9397-08002B2CF9AE}" pid="11" name="Klassifizierung">
    <vt:lpwstr>öffentlich</vt:lpwstr>
  </property>
  <property fmtid="{D5CDD505-2E9C-101B-9397-08002B2CF9AE}" pid="12" name="ContentType">
    <vt:lpwstr>Dokument</vt:lpwstr>
  </property>
  <property fmtid="{D5CDD505-2E9C-101B-9397-08002B2CF9AE}" pid="13" name="ContentTypeId">
    <vt:lpwstr>0x01010002C7ABCBA97307408D88C07C1DA0FB8F</vt:lpwstr>
  </property>
  <property fmtid="{D5CDD505-2E9C-101B-9397-08002B2CF9AE}" pid="14" name="Order">
    <vt:r8>4494100</vt:r8>
  </property>
  <property fmtid="{D5CDD505-2E9C-101B-9397-08002B2CF9AE}" pid="15" name="ComplianceAssetId">
    <vt:lpwstr/>
  </property>
  <property fmtid="{D5CDD505-2E9C-101B-9397-08002B2CF9AE}" pid="16" name="_ExtendedDescription">
    <vt:lpwstr/>
  </property>
  <property fmtid="{D5CDD505-2E9C-101B-9397-08002B2CF9AE}" pid="17" name="TaxKeyword">
    <vt:lpwstr/>
  </property>
  <property fmtid="{D5CDD505-2E9C-101B-9397-08002B2CF9AE}" pid="18" name="xd_ProgID">
    <vt:lpwstr/>
  </property>
  <property fmtid="{D5CDD505-2E9C-101B-9397-08002B2CF9AE}" pid="19" name="TemplateUrl">
    <vt:lpwstr/>
  </property>
  <property fmtid="{D5CDD505-2E9C-101B-9397-08002B2CF9AE}" pid="20" name="xd_Signature">
    <vt:bool>false</vt:bool>
  </property>
  <property fmtid="{D5CDD505-2E9C-101B-9397-08002B2CF9AE}" pid="21" name="TriggerFlowInfo">
    <vt:lpwstr/>
  </property>
</Properties>
</file>