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2" documentId="13_ncr:1_{5DB2CCF1-999B-468A-A0D3-0340A17CDAA6}" xr6:coauthVersionLast="46" xr6:coauthVersionMax="46" xr10:uidLastSave="{5A43ED6E-5348-489A-A0F3-938AABBF8D26}"/>
  <bookViews>
    <workbookView xWindow="5655" yWindow="420" windowWidth="21600" windowHeight="12675" tabRatio="880" xr2:uid="{00000000-000D-0000-FFFF-FFFF00000000}"/>
  </bookViews>
  <sheets>
    <sheet name="Kollektivversicherung Total" sheetId="2" r:id="rId1"/>
  </sheets>
  <definedNames>
    <definedName name="_xlnm.Print_Area" localSheetId="0">'Kollektivversicherung Total'!$Z$2:$DK$31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2" l="1"/>
  <c r="F16" i="2"/>
  <c r="F15" i="2"/>
  <c r="F14" i="2"/>
  <c r="F13" i="2"/>
  <c r="F12" i="2"/>
  <c r="F11" i="2"/>
  <c r="F10" i="2"/>
  <c r="F9" i="2"/>
  <c r="F8" i="2"/>
  <c r="F7" i="2"/>
  <c r="C8" i="2" l="1"/>
  <c r="C9" i="2"/>
  <c r="C10" i="2"/>
  <c r="C11" i="2"/>
  <c r="C12" i="2"/>
  <c r="C13" i="2"/>
  <c r="C14" i="2"/>
  <c r="C15" i="2"/>
  <c r="C16" i="2"/>
  <c r="C17" i="2"/>
  <c r="C7" i="2"/>
  <c r="E18" i="2" l="1"/>
  <c r="D18" i="2"/>
  <c r="C18" i="2"/>
  <c r="L18" i="2" l="1"/>
  <c r="K18" i="2"/>
  <c r="J18" i="2"/>
  <c r="R18" i="2"/>
  <c r="S10" i="2" s="1"/>
  <c r="Q18" i="2"/>
  <c r="P18" i="2"/>
  <c r="M8" i="2" l="1"/>
  <c r="M9" i="2"/>
  <c r="M10" i="2"/>
  <c r="M11" i="2"/>
  <c r="M17" i="2"/>
  <c r="M12" i="2"/>
  <c r="M13" i="2"/>
  <c r="M14" i="2"/>
  <c r="M15" i="2"/>
  <c r="S7" i="2"/>
  <c r="S13" i="2"/>
  <c r="S9" i="2"/>
  <c r="S17" i="2"/>
  <c r="S12" i="2"/>
  <c r="S8" i="2"/>
  <c r="S15" i="2"/>
  <c r="S11" i="2"/>
  <c r="S14" i="2"/>
  <c r="M7" i="2"/>
  <c r="X18" i="2"/>
  <c r="W18" i="2"/>
  <c r="V18" i="2"/>
  <c r="Y8" i="2" l="1"/>
  <c r="Y17" i="2"/>
  <c r="Y14" i="2"/>
  <c r="Y9" i="2"/>
  <c r="Y7" i="2"/>
  <c r="Y13" i="2"/>
  <c r="Y10" i="2"/>
  <c r="Y11" i="2"/>
  <c r="Y12" i="2"/>
  <c r="Y15" i="2"/>
  <c r="AD18" i="2"/>
  <c r="AE15" i="2" s="1"/>
  <c r="AC18" i="2"/>
  <c r="AB18" i="2"/>
  <c r="AE11" i="2" l="1"/>
  <c r="AE14" i="2"/>
  <c r="AE10" i="2"/>
  <c r="AE7" i="2"/>
  <c r="AE13" i="2"/>
  <c r="AE9" i="2"/>
  <c r="AE17" i="2"/>
  <c r="AE12" i="2"/>
  <c r="AE8" i="2"/>
  <c r="AK8" i="2"/>
  <c r="AK9" i="2"/>
  <c r="AK10" i="2"/>
  <c r="AK11" i="2"/>
  <c r="AK12" i="2"/>
  <c r="AK13" i="2"/>
  <c r="AK14" i="2"/>
  <c r="AK15" i="2"/>
  <c r="AK17" i="2"/>
  <c r="AK7" i="2"/>
  <c r="AQ8" i="2"/>
  <c r="AQ9" i="2"/>
  <c r="AQ10" i="2"/>
  <c r="AQ11" i="2"/>
  <c r="AQ12" i="2"/>
  <c r="AQ13" i="2"/>
  <c r="AQ14" i="2"/>
  <c r="AQ15" i="2"/>
  <c r="AQ17" i="2"/>
  <c r="AQ7" i="2"/>
  <c r="AT7" i="2"/>
  <c r="AV19" i="2"/>
  <c r="AW17" i="2" s="1"/>
  <c r="AU19" i="2"/>
  <c r="AT18" i="2"/>
  <c r="AT17" i="2"/>
  <c r="AT15" i="2"/>
  <c r="AT14" i="2"/>
  <c r="AT13" i="2"/>
  <c r="AT12" i="2"/>
  <c r="AT11" i="2"/>
  <c r="AT10" i="2"/>
  <c r="AT9" i="2"/>
  <c r="AT8" i="2"/>
  <c r="AZ8" i="2"/>
  <c r="AZ9" i="2"/>
  <c r="AZ10" i="2"/>
  <c r="AZ11" i="2"/>
  <c r="AZ12" i="2"/>
  <c r="AZ13" i="2"/>
  <c r="AZ14" i="2"/>
  <c r="AZ15" i="2"/>
  <c r="AZ17" i="2"/>
  <c r="AZ18" i="2"/>
  <c r="AZ19" i="2"/>
  <c r="AZ7" i="2"/>
  <c r="BF20" i="2"/>
  <c r="BF19" i="2"/>
  <c r="BF18" i="2"/>
  <c r="BF17" i="2"/>
  <c r="BF15" i="2"/>
  <c r="BF14" i="2"/>
  <c r="BF13" i="2"/>
  <c r="BF12" i="2"/>
  <c r="BF11" i="2"/>
  <c r="BF10" i="2"/>
  <c r="BF9" i="2"/>
  <c r="BF8" i="2"/>
  <c r="BF7" i="2"/>
  <c r="BL20" i="2"/>
  <c r="BL19" i="2"/>
  <c r="BL18" i="2"/>
  <c r="BL17" i="2"/>
  <c r="BL15" i="2"/>
  <c r="BL14" i="2"/>
  <c r="BL13" i="2"/>
  <c r="BL12" i="2"/>
  <c r="BL11" i="2"/>
  <c r="BL10" i="2"/>
  <c r="BL9" i="2"/>
  <c r="BL8" i="2"/>
  <c r="BL7" i="2"/>
  <c r="BR8" i="2"/>
  <c r="BR9" i="2"/>
  <c r="BR10" i="2"/>
  <c r="BR11" i="2"/>
  <c r="BR12" i="2"/>
  <c r="BR13" i="2"/>
  <c r="BR14" i="2"/>
  <c r="BR15" i="2"/>
  <c r="BR17" i="2"/>
  <c r="BR18" i="2"/>
  <c r="BR19" i="2"/>
  <c r="BR20" i="2"/>
  <c r="BR7" i="2"/>
  <c r="BS21" i="2"/>
  <c r="BM21" i="2"/>
  <c r="BG21" i="2"/>
  <c r="BA20" i="2"/>
  <c r="BB20" i="2"/>
  <c r="BC18" i="2" s="1"/>
  <c r="BH21" i="2"/>
  <c r="BI12" i="2" s="1"/>
  <c r="BX7" i="2"/>
  <c r="BX8" i="2"/>
  <c r="BX9" i="2"/>
  <c r="BX10" i="2"/>
  <c r="BX11" i="2"/>
  <c r="BX12" i="2"/>
  <c r="BX13" i="2"/>
  <c r="BX14" i="2"/>
  <c r="BX15" i="2"/>
  <c r="BX17" i="2"/>
  <c r="BX18" i="2"/>
  <c r="BX19" i="2"/>
  <c r="BX20" i="2"/>
  <c r="BN21" i="2"/>
  <c r="BO14" i="2" s="1"/>
  <c r="BT21" i="2"/>
  <c r="BU11" i="2" s="1"/>
  <c r="BX21" i="2"/>
  <c r="BX22" i="2"/>
  <c r="BX23" i="2"/>
  <c r="BY24" i="2"/>
  <c r="BZ24" i="2"/>
  <c r="CA22" i="2" s="1"/>
  <c r="CJ8" i="2"/>
  <c r="CJ9" i="2"/>
  <c r="CJ10" i="2"/>
  <c r="CJ11" i="2"/>
  <c r="CJ12" i="2"/>
  <c r="CJ13" i="2"/>
  <c r="CJ14" i="2"/>
  <c r="CJ15" i="2"/>
  <c r="CJ17" i="2"/>
  <c r="CJ18" i="2"/>
  <c r="CJ20" i="2"/>
  <c r="CJ21" i="2"/>
  <c r="CJ23" i="2"/>
  <c r="CJ24" i="2"/>
  <c r="CJ25" i="2"/>
  <c r="CJ7" i="2"/>
  <c r="CF25" i="2"/>
  <c r="CG10" i="2" s="1"/>
  <c r="DJ29" i="2"/>
  <c r="DK13" i="2" s="1"/>
  <c r="DH28" i="2"/>
  <c r="DH27" i="2"/>
  <c r="DH26" i="2"/>
  <c r="DH25" i="2"/>
  <c r="DH24" i="2"/>
  <c r="DH23" i="2"/>
  <c r="DH22" i="2"/>
  <c r="DH21" i="2"/>
  <c r="DH20" i="2"/>
  <c r="DH19" i="2"/>
  <c r="DH18" i="2"/>
  <c r="DH17" i="2"/>
  <c r="DH15" i="2"/>
  <c r="DH14" i="2"/>
  <c r="DH13" i="2"/>
  <c r="DH12" i="2"/>
  <c r="DH11" i="2"/>
  <c r="DH10" i="2"/>
  <c r="DH9" i="2"/>
  <c r="DH8" i="2"/>
  <c r="DH7" i="2"/>
  <c r="CD8" i="2"/>
  <c r="CD9" i="2"/>
  <c r="CD10" i="2"/>
  <c r="CD11" i="2"/>
  <c r="CD12" i="2"/>
  <c r="CD13" i="2"/>
  <c r="CD14" i="2"/>
  <c r="CD15" i="2"/>
  <c r="CD18" i="2"/>
  <c r="CD19" i="2"/>
  <c r="CD20" i="2"/>
  <c r="CD22" i="2"/>
  <c r="CD23" i="2"/>
  <c r="CD24" i="2"/>
  <c r="CD7" i="2"/>
  <c r="DB8" i="2"/>
  <c r="DB9" i="2"/>
  <c r="DB10" i="2"/>
  <c r="DB11" i="2"/>
  <c r="DB12" i="2"/>
  <c r="DB13" i="2"/>
  <c r="DB14" i="2"/>
  <c r="DB15" i="2"/>
  <c r="DB17" i="2"/>
  <c r="DB18" i="2"/>
  <c r="DB19" i="2"/>
  <c r="DB20" i="2"/>
  <c r="DB22" i="2"/>
  <c r="DB23" i="2"/>
  <c r="DB26" i="2"/>
  <c r="CX28" i="2"/>
  <c r="CY11" i="2" s="1"/>
  <c r="CP8" i="2"/>
  <c r="CP9" i="2"/>
  <c r="CP10" i="2"/>
  <c r="CP11" i="2"/>
  <c r="CP12" i="2"/>
  <c r="CP13" i="2"/>
  <c r="CP14" i="2"/>
  <c r="CP15" i="2"/>
  <c r="CP17" i="2"/>
  <c r="CP18" i="2"/>
  <c r="CP19" i="2"/>
  <c r="CP20" i="2"/>
  <c r="CP21" i="2"/>
  <c r="CP23" i="2"/>
  <c r="CP25" i="2"/>
  <c r="CP7" i="2"/>
  <c r="CR26" i="2"/>
  <c r="CS13" i="2" s="1"/>
  <c r="BR52" i="2"/>
  <c r="CL26" i="2"/>
  <c r="CM8" i="2" s="1"/>
  <c r="CE25" i="2"/>
  <c r="CV26" i="2"/>
  <c r="CV20" i="2"/>
  <c r="CV19" i="2"/>
  <c r="CV21" i="2"/>
  <c r="CV23" i="2"/>
  <c r="CV25" i="2"/>
  <c r="CV7" i="2"/>
  <c r="CV8" i="2"/>
  <c r="CV12" i="2"/>
  <c r="CV17" i="2"/>
  <c r="CV13" i="2"/>
  <c r="CV18" i="2"/>
  <c r="CV10" i="2"/>
  <c r="CV14" i="2"/>
  <c r="CV11" i="2"/>
  <c r="CV15" i="2"/>
  <c r="CV9" i="2"/>
  <c r="DD27" i="2"/>
  <c r="DE8" i="2" s="1"/>
  <c r="DB7" i="2"/>
  <c r="DI29" i="2"/>
  <c r="CQ26" i="2"/>
  <c r="DC27" i="2"/>
  <c r="CK26" i="2"/>
  <c r="CW28" i="2"/>
  <c r="BU20" i="2"/>
  <c r="BC7" i="2"/>
  <c r="CS14" i="2"/>
  <c r="BI7" i="2"/>
  <c r="CS8" i="2" l="1"/>
  <c r="CS24" i="2"/>
  <c r="CS17" i="2"/>
  <c r="CS7" i="2"/>
  <c r="CS21" i="2"/>
  <c r="CS18" i="2"/>
  <c r="CS11" i="2"/>
  <c r="CS19" i="2"/>
  <c r="CS10" i="2"/>
  <c r="CS15" i="2"/>
  <c r="BO8" i="2"/>
  <c r="BO11" i="2"/>
  <c r="CS12" i="2"/>
  <c r="CS20" i="2"/>
  <c r="CM25" i="2"/>
  <c r="CG14" i="2"/>
  <c r="CM17" i="2"/>
  <c r="CS25" i="2"/>
  <c r="BI8" i="2"/>
  <c r="DE19" i="2"/>
  <c r="BI14" i="2"/>
  <c r="CM24" i="2"/>
  <c r="BI19" i="2"/>
  <c r="CY10" i="2"/>
  <c r="CM14" i="2"/>
  <c r="BO7" i="2"/>
  <c r="CA14" i="2"/>
  <c r="CA21" i="2"/>
  <c r="CG15" i="2"/>
  <c r="CJ26" i="2"/>
  <c r="CD25" i="2"/>
  <c r="CG17" i="2"/>
  <c r="CG12" i="2"/>
  <c r="CG24" i="2"/>
  <c r="CG9" i="2"/>
  <c r="CG19" i="2"/>
  <c r="CG23" i="2"/>
  <c r="BI13" i="2"/>
  <c r="BI20" i="2"/>
  <c r="DE14" i="2"/>
  <c r="CM10" i="2"/>
  <c r="CA10" i="2"/>
  <c r="DE20" i="2"/>
  <c r="CA9" i="2"/>
  <c r="DE23" i="2"/>
  <c r="CM22" i="2"/>
  <c r="BI15" i="2"/>
  <c r="CA8" i="2"/>
  <c r="AW11" i="2"/>
  <c r="CM23" i="2"/>
  <c r="DE13" i="2"/>
  <c r="AW18" i="2"/>
  <c r="CM20" i="2"/>
  <c r="BI11" i="2"/>
  <c r="BI9" i="2"/>
  <c r="CM15" i="2"/>
  <c r="DE22" i="2"/>
  <c r="CM9" i="2"/>
  <c r="DE24" i="2"/>
  <c r="DE10" i="2"/>
  <c r="BI18" i="2"/>
  <c r="CA19" i="2"/>
  <c r="CM19" i="2"/>
  <c r="BC14" i="2"/>
  <c r="DE9" i="2"/>
  <c r="BU14" i="2"/>
  <c r="DE26" i="2"/>
  <c r="DE11" i="2"/>
  <c r="DE17" i="2"/>
  <c r="BR21" i="2"/>
  <c r="AT19" i="2"/>
  <c r="CY12" i="2"/>
  <c r="CY23" i="2"/>
  <c r="CG18" i="2"/>
  <c r="CY22" i="2"/>
  <c r="BI17" i="2"/>
  <c r="DE25" i="2"/>
  <c r="BI10" i="2"/>
  <c r="CA7" i="2"/>
  <c r="CA15" i="2"/>
  <c r="CM12" i="2"/>
  <c r="CA17" i="2"/>
  <c r="BC10" i="2"/>
  <c r="AW9" i="2"/>
  <c r="CG22" i="2"/>
  <c r="CM18" i="2"/>
  <c r="CG7" i="2"/>
  <c r="DE15" i="2"/>
  <c r="CG8" i="2"/>
  <c r="CG13" i="2"/>
  <c r="DE7" i="2"/>
  <c r="CM13" i="2"/>
  <c r="CP26" i="2"/>
  <c r="CY8" i="2"/>
  <c r="BO10" i="2"/>
  <c r="BO17" i="2"/>
  <c r="BO9" i="2"/>
  <c r="AW12" i="2"/>
  <c r="CY7" i="2"/>
  <c r="AW13" i="2"/>
  <c r="CY26" i="2"/>
  <c r="BX24" i="2"/>
  <c r="AZ20" i="2"/>
  <c r="CY14" i="2"/>
  <c r="CY17" i="2"/>
  <c r="CY24" i="2"/>
  <c r="CA18" i="2"/>
  <c r="DK8" i="2"/>
  <c r="CM11" i="2"/>
  <c r="DK10" i="2"/>
  <c r="CA11" i="2"/>
  <c r="BO12" i="2"/>
  <c r="CA13" i="2"/>
  <c r="AW14" i="2"/>
  <c r="AW15" i="2"/>
  <c r="BO13" i="2"/>
  <c r="DK14" i="2"/>
  <c r="CG21" i="2"/>
  <c r="CG20" i="2"/>
  <c r="CM7" i="2"/>
  <c r="CM21" i="2"/>
  <c r="AW8" i="2"/>
  <c r="CG11" i="2"/>
  <c r="DB27" i="2"/>
  <c r="BL21" i="2"/>
  <c r="BF21" i="2"/>
  <c r="CV28" i="2"/>
  <c r="CY20" i="2"/>
  <c r="CY15" i="2"/>
  <c r="DK11" i="2"/>
  <c r="CY25" i="2"/>
  <c r="CY27" i="2"/>
  <c r="CY13" i="2"/>
  <c r="CY18" i="2"/>
  <c r="CA23" i="2"/>
  <c r="BO19" i="2"/>
  <c r="CA20" i="2"/>
  <c r="BO15" i="2"/>
  <c r="AW7" i="2"/>
  <c r="CY21" i="2"/>
  <c r="AW10" i="2"/>
  <c r="CY9" i="2"/>
  <c r="DH29" i="2"/>
  <c r="BO18" i="2"/>
  <c r="DK23" i="2"/>
  <c r="DK20" i="2"/>
  <c r="DK28" i="2"/>
  <c r="DK12" i="2"/>
  <c r="DK19" i="2"/>
  <c r="BU12" i="2"/>
  <c r="BU18" i="2"/>
  <c r="BC12" i="2"/>
  <c r="CY19" i="2"/>
  <c r="DE21" i="2"/>
  <c r="DE12" i="2"/>
  <c r="DE18" i="2"/>
  <c r="DK26" i="2"/>
  <c r="CS22" i="2"/>
  <c r="CS23" i="2"/>
  <c r="DK17" i="2"/>
  <c r="DK9" i="2"/>
  <c r="DK24" i="2"/>
  <c r="CS9" i="2"/>
  <c r="BU9" i="2"/>
  <c r="BU7" i="2"/>
  <c r="BU15" i="2"/>
  <c r="BU17" i="2"/>
  <c r="BU19" i="2"/>
  <c r="BC19" i="2"/>
  <c r="DK21" i="2"/>
  <c r="DK27" i="2"/>
  <c r="BO20" i="2"/>
  <c r="BC17" i="2"/>
  <c r="CA12" i="2"/>
  <c r="DK7" i="2"/>
  <c r="BU13" i="2"/>
  <c r="BC11" i="2"/>
  <c r="DK15" i="2"/>
  <c r="DK22" i="2"/>
  <c r="DK18" i="2"/>
  <c r="BU10" i="2"/>
  <c r="BC8" i="2"/>
  <c r="BC15" i="2"/>
  <c r="BC9" i="2"/>
  <c r="BC13" i="2"/>
  <c r="BU8" i="2"/>
  <c r="DK25" i="2"/>
</calcChain>
</file>

<file path=xl/sharedStrings.xml><?xml version="1.0" encoding="utf-8"?>
<sst xmlns="http://schemas.openxmlformats.org/spreadsheetml/2006/main" count="426" uniqueCount="84">
  <si>
    <t>Total</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</si>
  <si>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</si>
  <si>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</si>
  <si>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t>Winterthur Leben</t>
  </si>
  <si>
    <t>Zürich Leben</t>
  </si>
  <si>
    <t>Basler Leben</t>
  </si>
  <si>
    <t>Helvetia Leben</t>
  </si>
  <si>
    <t>Allianz Suisse Leben</t>
  </si>
  <si>
    <t>Generali Personenvers.</t>
  </si>
  <si>
    <t>Mobiliar Leben</t>
  </si>
  <si>
    <t>Pax</t>
  </si>
  <si>
    <t>AXA Vie</t>
  </si>
  <si>
    <t>Ärzteversicherung</t>
  </si>
  <si>
    <t>Phenix Vie</t>
  </si>
  <si>
    <t>AIG Life</t>
  </si>
  <si>
    <t>Zenith Vie</t>
  </si>
  <si>
    <t>Forces Vives</t>
  </si>
  <si>
    <t>Convia</t>
  </si>
  <si>
    <t>-</t>
  </si>
  <si>
    <t>Wiederkehrende Prämien
Primes périodiques</t>
  </si>
  <si>
    <t>Einmalprämien
Primes uniques</t>
  </si>
  <si>
    <t>Patria</t>
  </si>
  <si>
    <t>Genevoise Vie</t>
  </si>
  <si>
    <t>Vaudoise Vie</t>
  </si>
  <si>
    <t>Providentia</t>
  </si>
  <si>
    <t>Suisse Vie</t>
  </si>
  <si>
    <t>Generali Personenversicherungen</t>
  </si>
  <si>
    <t>Coop Leben</t>
  </si>
  <si>
    <t>Elvia Leben</t>
  </si>
  <si>
    <t>Berner Leben</t>
  </si>
  <si>
    <t>Allianz Leben</t>
  </si>
  <si>
    <t>Financial Assurance Vie</t>
  </si>
  <si>
    <t>Schweiz. National Leben</t>
  </si>
  <si>
    <t>Cardif Leben</t>
  </si>
  <si>
    <t>Swiss Life</t>
  </si>
  <si>
    <t>AXA Winterthur Leben</t>
  </si>
  <si>
    <t>Die Mobiliar Leben</t>
  </si>
  <si>
    <t>Nationale Suisse Leben</t>
  </si>
  <si>
    <t>Generali Schweiz Personenvers.</t>
  </si>
  <si>
    <t>AXA Leben AG</t>
  </si>
  <si>
    <t>Swiss Life AG</t>
  </si>
  <si>
    <t>Basler Lebensversicherungs-Gesellschaft</t>
  </si>
  <si>
    <t>Helvetia Schweizerische Lebensversicherungsgesellschaft</t>
  </si>
  <si>
    <t>Zürich Lebensversicherungs-Gesellschaft</t>
  </si>
  <si>
    <t>Pax, Schweizerische Lebensversicherungs-Gesellschaft</t>
  </si>
  <si>
    <t>Schweizerische Mobiliar Lebensversicherungs-Gesellschaft</t>
  </si>
  <si>
    <t>Schweizerische National Leben AG</t>
  </si>
  <si>
    <t>Phenix Compagnie d'assurances sur la vie</t>
  </si>
  <si>
    <t>Cardif Assurances Vie</t>
  </si>
  <si>
    <t>Basler Leben AG</t>
  </si>
  <si>
    <t>Helvetia Schweizerische Lebensversicherungsgesellschaft AG</t>
  </si>
  <si>
    <t>Allianz Suisse Lebensversicherungs-Gesellschaft AG</t>
  </si>
  <si>
    <t>Zürich Lebensversicherungs-Gesellschaft AG</t>
  </si>
  <si>
    <t>Pax, Schweizerische Lebensversicherungs-Gesellschaft AG</t>
  </si>
  <si>
    <t>Schweizerische Mobiliar Lebensversicherungs-Gesellschaft AG</t>
  </si>
  <si>
    <t>Generali Personenversicherungen AG</t>
  </si>
  <si>
    <t>Phenix, Compagnie d'assurances sur la vie SA</t>
  </si>
  <si>
    <t>Cardif Assurance Vie, Paris, Succursale de Zurich</t>
  </si>
  <si>
    <t>Forces Vives - Compagnie d'assurances sur la vie</t>
  </si>
  <si>
    <r>
      <t xml:space="preserve">Gebuchte Brutto Prämien
in CHF 
</t>
    </r>
    <r>
      <rPr>
        <b/>
        <i/>
        <sz val="10"/>
        <rFont val="Arial"/>
        <family val="2"/>
      </rPr>
      <t>Primes émises en CHF</t>
    </r>
  </si>
  <si>
    <t>Forces Vives - Compagnie d'assurances sur la vie SA</t>
  </si>
  <si>
    <r>
      <t xml:space="preserve">Wiederkehrende Prämien
</t>
    </r>
    <r>
      <rPr>
        <i/>
        <sz val="10"/>
        <rFont val="Arial"/>
        <family val="2"/>
      </rPr>
      <t>Primes périodiques</t>
    </r>
  </si>
  <si>
    <r>
      <t xml:space="preserve">Einmalprämien
</t>
    </r>
    <r>
      <rPr>
        <i/>
        <sz val="10"/>
        <rFont val="Arial"/>
        <family val="2"/>
      </rPr>
      <t>Primes uniques</t>
    </r>
  </si>
  <si>
    <r>
      <t xml:space="preserve">Direktes Schweizergeschäft : Kollektiv-Versicherung
</t>
    </r>
    <r>
      <rPr>
        <b/>
        <i/>
        <sz val="14"/>
        <rFont val="Arial"/>
        <family val="2"/>
      </rPr>
      <t>Affaires suisses directes: Assurances individuelles de vie</t>
    </r>
    <r>
      <rPr>
        <b/>
        <sz val="14"/>
        <rFont val="Arial"/>
        <family val="2"/>
      </rPr>
      <t xml:space="preserve">
</t>
    </r>
    <r>
      <rPr>
        <sz val="10"/>
        <rFont val="Arial"/>
        <family val="2"/>
      </rPr>
      <t xml:space="preserve">(Quelle: BPV und Finma Bericht / </t>
    </r>
    <r>
      <rPr>
        <i/>
        <sz val="10"/>
        <rFont val="Arial"/>
        <family val="2"/>
      </rPr>
      <t xml:space="preserve">Source: Rapport de l’OFAP et de la Finma) </t>
    </r>
  </si>
  <si>
    <r>
      <t xml:space="preserve">Kollektiv-Versicherung Total 2014
</t>
    </r>
    <r>
      <rPr>
        <b/>
        <i/>
        <sz val="12"/>
        <rFont val="Arial"/>
        <family val="2"/>
      </rPr>
      <t>Assurances collectives total 2014</t>
    </r>
  </si>
  <si>
    <r>
      <t xml:space="preserve">Kollektiv-Versicherung Total 2015
</t>
    </r>
    <r>
      <rPr>
        <b/>
        <i/>
        <sz val="12"/>
        <rFont val="Arial"/>
        <family val="2"/>
      </rPr>
      <t>Assurances collectives total 2015</t>
    </r>
  </si>
  <si>
    <r>
      <t xml:space="preserve">Kollektiv-Versicherung Total 2013
</t>
    </r>
    <r>
      <rPr>
        <b/>
        <i/>
        <sz val="12"/>
        <rFont val="Arial"/>
        <family val="2"/>
      </rPr>
      <t>Assurances collectives total 2013</t>
    </r>
  </si>
  <si>
    <r>
      <t xml:space="preserve">Kollektiv-Versicherung Total 2012
</t>
    </r>
    <r>
      <rPr>
        <b/>
        <i/>
        <sz val="12"/>
        <rFont val="Arial"/>
        <family val="2"/>
      </rPr>
      <t>Assurances collectives total 2012</t>
    </r>
  </si>
  <si>
    <r>
      <t xml:space="preserve">Kollektiv-Versicherung Total 2011
</t>
    </r>
    <r>
      <rPr>
        <b/>
        <i/>
        <sz val="12"/>
        <rFont val="Arial"/>
        <family val="2"/>
      </rPr>
      <t>Assurances collectives total 2011</t>
    </r>
  </si>
  <si>
    <r>
      <t xml:space="preserve">Kollektiv-Versicherung Total 2010
</t>
    </r>
    <r>
      <rPr>
        <b/>
        <i/>
        <sz val="12"/>
        <rFont val="Arial"/>
        <family val="2"/>
      </rPr>
      <t>Assurances collectives total 2010</t>
    </r>
  </si>
  <si>
    <r>
      <t xml:space="preserve">Kollektiv-Versicherung Total 2009
</t>
    </r>
    <r>
      <rPr>
        <b/>
        <i/>
        <sz val="12"/>
        <rFont val="Arial"/>
        <family val="2"/>
      </rPr>
      <t>Assurances collectives total 2009</t>
    </r>
  </si>
  <si>
    <r>
      <t xml:space="preserve">Kollektiv-Versicherung Total 2008
</t>
    </r>
    <r>
      <rPr>
        <b/>
        <i/>
        <sz val="12"/>
        <rFont val="Arial"/>
        <family val="2"/>
      </rPr>
      <t>Assurances collectives total 2008</t>
    </r>
  </si>
  <si>
    <r>
      <t xml:space="preserve">Kollektiv-Versicherung Total 2007
</t>
    </r>
    <r>
      <rPr>
        <b/>
        <i/>
        <sz val="12"/>
        <rFont val="Arial"/>
        <family val="2"/>
      </rPr>
      <t>Assurances collectives total 2007</t>
    </r>
  </si>
  <si>
    <r>
      <t xml:space="preserve">Kollektiv-Versicherung Total 2006
</t>
    </r>
    <r>
      <rPr>
        <b/>
        <i/>
        <sz val="12"/>
        <rFont val="Arial"/>
        <family val="2"/>
      </rPr>
      <t>Assurances collectives total 2006</t>
    </r>
  </si>
  <si>
    <r>
      <t xml:space="preserve">Kollektiv-Versicherung Total 2005
</t>
    </r>
    <r>
      <rPr>
        <b/>
        <i/>
        <sz val="12"/>
        <rFont val="Arial"/>
        <family val="2"/>
      </rPr>
      <t>Assurances collectives total 2005</t>
    </r>
  </si>
  <si>
    <r>
      <t xml:space="preserve">Kollektiv-Versicherung Total 2004
</t>
    </r>
    <r>
      <rPr>
        <b/>
        <i/>
        <sz val="12"/>
        <rFont val="Arial"/>
        <family val="2"/>
      </rPr>
      <t>Assurances collectives total 2004</t>
    </r>
  </si>
  <si>
    <r>
      <t xml:space="preserve">Kollektiv-Versicherung Total 2003
</t>
    </r>
    <r>
      <rPr>
        <b/>
        <i/>
        <sz val="12"/>
        <rFont val="Arial"/>
        <family val="2"/>
      </rPr>
      <t>Assurances collectives total 2003</t>
    </r>
  </si>
  <si>
    <r>
      <t xml:space="preserve">Kollektiv-Versicherung Total 2002
</t>
    </r>
    <r>
      <rPr>
        <b/>
        <i/>
        <sz val="12"/>
        <rFont val="Arial"/>
        <family val="2"/>
      </rPr>
      <t>Assurances collectives total 2002</t>
    </r>
  </si>
  <si>
    <r>
      <t xml:space="preserve">Kollektiv-Versicherung Total 2001
</t>
    </r>
    <r>
      <rPr>
        <b/>
        <i/>
        <sz val="12"/>
        <rFont val="Arial"/>
        <family val="2"/>
      </rPr>
      <t>Assurances collectives total 2001</t>
    </r>
  </si>
  <si>
    <r>
      <t xml:space="preserve">Kollektiv-Versicherung Total 2017
</t>
    </r>
    <r>
      <rPr>
        <b/>
        <i/>
        <sz val="12"/>
        <rFont val="Arial"/>
        <family val="2"/>
      </rPr>
      <t>Assurances collectives total 2017</t>
    </r>
  </si>
  <si>
    <r>
      <t xml:space="preserve">Kollektiv-Versicherung Total 2018
</t>
    </r>
    <r>
      <rPr>
        <b/>
        <i/>
        <sz val="12"/>
        <rFont val="Arial"/>
        <family val="2"/>
      </rPr>
      <t>Assurances collectives total 2018</t>
    </r>
  </si>
  <si>
    <r>
      <t xml:space="preserve">Kollektiv-Versicherung Total 2016
</t>
    </r>
    <r>
      <rPr>
        <b/>
        <i/>
        <sz val="12"/>
        <rFont val="Arial"/>
        <family val="2"/>
      </rPr>
      <t>Assurances collectives total 2016</t>
    </r>
  </si>
  <si>
    <r>
      <t xml:space="preserve">Kollektiv-Versicherung Total 2019
</t>
    </r>
    <r>
      <rPr>
        <b/>
        <i/>
        <sz val="12"/>
        <rFont val="Arial"/>
        <family val="2"/>
      </rPr>
      <t>Assurances collectives total 2019</t>
    </r>
  </si>
  <si>
    <t>Groupe Mutuel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</si>
</sst>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3" x14ac:knownFonts="1">
    <font>
      <sz val="10"/>
      <name val="Arial"/>
    </font>
    <font>
      <sz val="10"/>
      <name val="Arial"/>
      <family val="2"/>
    </font>
    <font>
      <sz val="8"/>
      <name val="Arial"/>
      <family val="2"/>
    </font>
    <font>
      <sz val="10"/>
      <name val="Arial"/>
      <family val="2"/>
    </font>
    <font>
      <sz val="10"/>
      <name val="Arial"/>
      <family val="2"/>
    </font>
    <font>
      <b/>
      <sz val="12"/>
      <name val="Arial"/>
      <family val="2"/>
    </font>
    <font>
      <b/>
      <sz val="10"/>
      <name val="Arial"/>
      <family val="2"/>
    </font>
    <font>
      <b/>
      <i/>
      <sz val="12"/>
      <name val="Arial"/>
      <family val="2"/>
    </font>
    <font>
      <b/>
      <i/>
      <sz val="10"/>
      <name val="Arial"/>
      <family val="2"/>
    </font>
    <font>
      <sz val="9"/>
      <name val="Arial"/>
      <family val="2"/>
    </font>
    <font>
      <i/>
      <sz val="10"/>
      <name val="Arial"/>
      <family val="2"/>
    </font>
    <font>
      <b/>
      <sz val="14"/>
      <name val="Arial"/>
      <family val="2"/>
    </font>
    <font>
      <b/>
      <i/>
      <sz val="14"/>
      <name val="Arial"/>
      <family val="2"/>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1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5C5CAD"/>
      </left>
      <right style="medium">
        <color rgb="FF5C5CAD"/>
      </right>
      <top/>
      <bottom/>
      <diagonal/>
    </border>
    <border>
      <left/>
      <right style="medium">
        <color rgb="FF5C5CAD"/>
      </right>
      <top/>
      <bottom/>
      <diagonal/>
    </border>
    <border>
      <left/>
      <right style="medium">
        <color rgb="FF5C5CAD"/>
      </right>
      <top style="thin">
        <color indexed="64"/>
      </top>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4" fillId="0" borderId="0" xfId="0" applyFont="1" applyAlignment="1">
      <alignment wrapText="1"/>
    </xf>
    <xf numFmtId="0" fontId="4" fillId="0" borderId="0" xfId="0" applyFont="1"/>
    <xf numFmtId="0" fontId="4" fillId="0" borderId="1" xfId="0" applyFont="1" applyBorder="1" applyAlignment="1">
      <alignment horizontal="left" vertical="center"/>
    </xf>
    <xf numFmtId="0" fontId="6" fillId="0" borderId="0" xfId="0" applyFont="1" applyBorder="1" applyAlignment="1">
      <alignment horizontal="center" vertical="center" wrapText="1"/>
    </xf>
    <xf numFmtId="0" fontId="4" fillId="0" borderId="1" xfId="0" applyFont="1" applyFill="1" applyBorder="1"/>
    <xf numFmtId="0" fontId="4" fillId="0" borderId="1" xfId="0" applyFont="1" applyBorder="1"/>
    <xf numFmtId="0" fontId="6" fillId="0" borderId="2" xfId="0" applyFont="1" applyBorder="1" applyAlignment="1">
      <alignment horizontal="left" vertical="center"/>
    </xf>
    <xf numFmtId="3" fontId="4" fillId="0" borderId="0" xfId="0" applyNumberFormat="1" applyFont="1"/>
    <xf numFmtId="10" fontId="4" fillId="0" borderId="2" xfId="0" applyNumberFormat="1" applyFont="1" applyBorder="1"/>
    <xf numFmtId="164" fontId="9" fillId="0" borderId="0" xfId="1" applyNumberFormat="1" applyFont="1" applyBorder="1" applyAlignment="1">
      <alignment horizontal="right" indent="1"/>
    </xf>
    <xf numFmtId="3" fontId="6" fillId="0" borderId="0" xfId="0" applyNumberFormat="1" applyFont="1" applyBorder="1" applyAlignment="1">
      <alignment horizontal="right" vertical="center" indent="1"/>
    </xf>
    <xf numFmtId="3" fontId="6" fillId="0" borderId="2" xfId="0" applyNumberFormat="1" applyFont="1" applyBorder="1" applyAlignment="1">
      <alignment horizontal="right" vertical="center" indent="1"/>
    </xf>
    <xf numFmtId="164" fontId="3" fillId="0" borderId="2" xfId="0" applyNumberFormat="1" applyFont="1" applyBorder="1" applyAlignment="1">
      <alignment horizontal="left" vertical="center"/>
    </xf>
    <xf numFmtId="0" fontId="3" fillId="0" borderId="0" xfId="0" applyFont="1" applyFill="1" applyBorder="1" applyAlignment="1">
      <alignment horizontal="center" vertical="center" wrapText="1"/>
    </xf>
    <xf numFmtId="164" fontId="3" fillId="0" borderId="0" xfId="1" applyNumberFormat="1" applyFont="1" applyBorder="1" applyAlignment="1">
      <alignment horizontal="right" indent="1"/>
    </xf>
    <xf numFmtId="164" fontId="3" fillId="0" borderId="0" xfId="1" applyNumberFormat="1" applyFont="1" applyBorder="1" applyAlignment="1">
      <alignment horizontal="right" vertical="center" indent="1"/>
    </xf>
    <xf numFmtId="164" fontId="4" fillId="0" borderId="0" xfId="0" applyNumberFormat="1" applyFont="1"/>
    <xf numFmtId="10" fontId="4" fillId="0" borderId="0" xfId="0" applyNumberFormat="1" applyFont="1"/>
    <xf numFmtId="0" fontId="3" fillId="0" borderId="0" xfId="0" applyFont="1"/>
    <xf numFmtId="2" fontId="4" fillId="0" borderId="0" xfId="0" applyNumberFormat="1" applyFont="1"/>
    <xf numFmtId="0" fontId="4" fillId="0" borderId="3" xfId="0" applyFont="1" applyFill="1" applyBorder="1"/>
    <xf numFmtId="0" fontId="4" fillId="0" borderId="4" xfId="0" applyFont="1" applyBorder="1"/>
    <xf numFmtId="0" fontId="0" fillId="0" borderId="4" xfId="0" applyBorder="1" applyAlignment="1"/>
    <xf numFmtId="3" fontId="4" fillId="0" borderId="0" xfId="0" applyNumberFormat="1" applyFont="1" applyBorder="1" applyAlignment="1">
      <alignment horizontal="right" vertical="center" indent="1"/>
    </xf>
    <xf numFmtId="3" fontId="6" fillId="0" borderId="0" xfId="1" applyNumberFormat="1" applyFont="1" applyFill="1" applyBorder="1" applyAlignment="1">
      <alignment horizontal="right" vertical="center" indent="1"/>
    </xf>
    <xf numFmtId="3" fontId="6" fillId="0" borderId="0" xfId="1" applyNumberFormat="1" applyFont="1" applyBorder="1" applyAlignment="1">
      <alignment horizontal="right" vertical="center" indent="1"/>
    </xf>
    <xf numFmtId="0" fontId="1" fillId="0" borderId="0" xfId="0" applyFont="1" applyFill="1" applyBorder="1" applyAlignment="1">
      <alignment horizontal="center" vertical="center" wrapText="1"/>
    </xf>
    <xf numFmtId="0" fontId="6" fillId="0" borderId="9" xfId="0" applyFont="1" applyBorder="1" applyAlignment="1">
      <alignment horizontal="center" vertical="center" wrapText="1"/>
    </xf>
    <xf numFmtId="0" fontId="11" fillId="0" borderId="0" xfId="0" applyFont="1" applyAlignment="1">
      <alignment vertical="center" wrapText="1"/>
    </xf>
    <xf numFmtId="0" fontId="6" fillId="3" borderId="8" xfId="0" applyFont="1" applyFill="1" applyBorder="1" applyAlignment="1">
      <alignment horizontal="center" vertical="center" wrapText="1"/>
    </xf>
    <xf numFmtId="10" fontId="4" fillId="3" borderId="8" xfId="0" applyNumberFormat="1" applyFont="1" applyFill="1" applyBorder="1" applyAlignment="1">
      <alignment horizontal="center"/>
    </xf>
    <xf numFmtId="0" fontId="1" fillId="0" borderId="1" xfId="0" applyFont="1" applyBorder="1"/>
    <xf numFmtId="0" fontId="11" fillId="0" borderId="0" xfId="0" applyFont="1" applyAlignment="1">
      <alignment horizontal="center" vertical="center" wrapText="1"/>
    </xf>
    <xf numFmtId="0" fontId="5" fillId="2" borderId="5" xfId="0" applyFont="1" applyFill="1" applyBorder="1" applyAlignment="1">
      <alignment vertical="center" wrapText="1"/>
    </xf>
    <xf numFmtId="0" fontId="5" fillId="2" borderId="2" xfId="0" applyFont="1" applyFill="1" applyBorder="1" applyAlignment="1">
      <alignment vertical="center" wrapText="1"/>
    </xf>
    <xf numFmtId="0" fontId="5" fillId="2" borderId="6" xfId="0" applyFont="1" applyFill="1"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6" fillId="0" borderId="7" xfId="0" applyFont="1" applyBorder="1" applyAlignment="1">
      <alignment horizontal="center" vertical="center" wrapText="1"/>
    </xf>
    <xf numFmtId="0" fontId="0" fillId="0" borderId="7" xfId="0" applyBorder="1" applyAlignment="1"/>
    <xf numFmtId="0" fontId="0" fillId="0" borderId="10" xfId="0" applyBorder="1" applyAlignment="1"/>
    <xf numFmtId="0" fontId="6" fillId="0" borderId="10" xfId="0" applyFont="1" applyBorder="1" applyAlignment="1">
      <alignment horizontal="center" vertical="center" wrapText="1"/>
    </xf>
  </cellXfs>
  <cellStyles count="2">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L52"/>
  <sheetViews>
    <sheetView tabSelected="1" zoomScale="85" zoomScaleNormal="85" zoomScaleSheetLayoutView="90" workbookViewId="0">
      <selection activeCell="E21" sqref="E21"/>
    </sheetView>
  </sheetViews>
  <sheetFormatPr baseColWidth="10" defaultRowHeight="12.75" x14ac:dyDescent="0.2"/>
  <cols>
    <col min="1" max="1" width="1.7109375" style="2" customWidth="1"/>
    <col min="2" max="2" width="39.7109375" style="2" customWidth="1"/>
    <col min="3" max="5" width="22.7109375" style="2" customWidth="1"/>
    <col min="6" max="6" width="15.7109375" style="2" customWidth="1"/>
    <col min="7" max="8" width="1.7109375" style="2" customWidth="1"/>
    <col min="9" max="9" width="39.7109375" style="2" customWidth="1"/>
    <col min="10" max="12" width="22.7109375" style="2" customWidth="1"/>
    <col min="13" max="13" width="15.7109375" style="2" customWidth="1"/>
    <col min="14" max="14" width="1.7109375" style="2" customWidth="1"/>
    <col min="15" max="15" width="39.7109375" style="2" customWidth="1"/>
    <col min="16" max="18" width="22.7109375" style="2" customWidth="1"/>
    <col min="19" max="19" width="15.7109375" style="2" customWidth="1"/>
    <col min="20" max="20" width="1.7109375" style="2" customWidth="1"/>
    <col min="21" max="21" width="39.7109375" style="2" customWidth="1"/>
    <col min="22" max="24" width="22.7109375" style="2" customWidth="1"/>
    <col min="25" max="25" width="15.7109375" style="2" customWidth="1"/>
    <col min="26" max="26" width="1.7109375" style="2" customWidth="1"/>
    <col min="27" max="27" width="39.7109375" style="2" customWidth="1"/>
    <col min="28" max="30" width="22.7109375" style="2" customWidth="1"/>
    <col min="31" max="31" width="15.7109375" style="2" customWidth="1"/>
    <col min="32" max="32" width="1.7109375" style="2" customWidth="1"/>
    <col min="33" max="33" width="39.7109375" style="2" customWidth="1"/>
    <col min="34" max="36" width="22.7109375" style="2" customWidth="1"/>
    <col min="37" max="37" width="15.7109375" style="2" customWidth="1"/>
    <col min="38" max="38" width="1.7109375" style="2" customWidth="1"/>
    <col min="39" max="39" width="39.7109375" style="2" customWidth="1"/>
    <col min="40" max="42" width="22.7109375" style="2" customWidth="1"/>
    <col min="43" max="43" width="15.7109375" style="2" customWidth="1"/>
    <col min="44" max="44" width="1.7109375" style="2" customWidth="1"/>
    <col min="45" max="45" width="39.7109375" style="2" customWidth="1"/>
    <col min="46" max="48" width="22.7109375" style="2" customWidth="1"/>
    <col min="49" max="49" width="15.7109375" style="2" customWidth="1"/>
    <col min="50" max="50" width="1.7109375" style="2" customWidth="1"/>
    <col min="51" max="51" width="39.7109375" style="2" customWidth="1"/>
    <col min="52" max="54" width="22.7109375" style="2" customWidth="1"/>
    <col min="55" max="55" width="15.7109375" style="2" customWidth="1"/>
    <col min="56" max="56" width="1.7109375" style="2" customWidth="1"/>
    <col min="57" max="57" width="39.7109375" style="2" customWidth="1"/>
    <col min="58" max="60" width="22.7109375" style="2" customWidth="1"/>
    <col min="61" max="61" width="15.7109375" style="2" customWidth="1"/>
    <col min="62" max="62" width="1.7109375" style="2" customWidth="1"/>
    <col min="63" max="63" width="39.7109375" style="2" customWidth="1"/>
    <col min="64" max="66" width="22.7109375" style="2" customWidth="1"/>
    <col min="67" max="67" width="15.7109375" style="2" customWidth="1"/>
    <col min="68" max="68" width="1.7109375" style="2" customWidth="1"/>
    <col min="69" max="69" width="39.7109375" style="2" customWidth="1"/>
    <col min="70" max="72" width="22.7109375" style="2" customWidth="1"/>
    <col min="73" max="73" width="15.7109375" style="2" customWidth="1"/>
    <col min="74" max="74" width="1.7109375" style="2" customWidth="1"/>
    <col min="75" max="75" width="39.7109375" style="2" customWidth="1"/>
    <col min="76" max="78" width="22.7109375" style="2" customWidth="1"/>
    <col min="79" max="79" width="15.7109375" style="2" customWidth="1"/>
    <col min="80" max="80" width="1.7109375" style="2" customWidth="1"/>
    <col min="81" max="81" width="39.7109375" style="2" customWidth="1"/>
    <col min="82" max="84" width="22.7109375" style="2" customWidth="1"/>
    <col min="85" max="85" width="15.7109375" style="2" customWidth="1"/>
    <col min="86" max="86" width="1.7109375" style="2" customWidth="1"/>
    <col min="87" max="87" width="39.7109375" style="2" customWidth="1"/>
    <col min="88" max="90" width="22.7109375" style="2" customWidth="1"/>
    <col min="91" max="91" width="15.7109375" style="2" customWidth="1"/>
    <col min="92" max="92" width="1.7109375" style="2" customWidth="1"/>
    <col min="93" max="93" width="39.7109375" style="2" customWidth="1"/>
    <col min="94" max="96" width="22.7109375" style="2" customWidth="1"/>
    <col min="97" max="97" width="15.7109375" style="2" customWidth="1"/>
    <col min="98" max="98" width="1.7109375" style="2" customWidth="1"/>
    <col min="99" max="99" width="39.7109375" style="2" customWidth="1"/>
    <col min="100" max="102" width="22.7109375" style="2" customWidth="1"/>
    <col min="103" max="103" width="15.7109375" style="2" customWidth="1"/>
    <col min="104" max="104" width="1.7109375" style="2" customWidth="1"/>
    <col min="105" max="105" width="39.7109375" style="2" customWidth="1"/>
    <col min="106" max="108" width="22.7109375" style="2" customWidth="1"/>
    <col min="109" max="109" width="15.7109375" style="2" customWidth="1"/>
    <col min="110" max="110" width="1.7109375" style="2" customWidth="1"/>
    <col min="111" max="111" width="39.7109375" style="2" customWidth="1"/>
    <col min="112" max="114" width="22.7109375" style="2" customWidth="1"/>
    <col min="115" max="115" width="15.7109375" style="2" customWidth="1"/>
    <col min="116" max="16384" width="11.42578125" style="2"/>
  </cols>
  <sheetData>
    <row r="2" spans="2:116" s="1" customFormat="1" ht="55.5" customHeight="1" x14ac:dyDescent="0.2">
      <c r="B2" s="33" t="s">
        <v>63</v>
      </c>
      <c r="C2" s="33"/>
      <c r="D2" s="33"/>
      <c r="E2" s="33"/>
      <c r="F2" s="33"/>
      <c r="G2" s="29"/>
      <c r="I2" s="33" t="s">
        <v>63</v>
      </c>
      <c r="J2" s="33"/>
      <c r="K2" s="33"/>
      <c r="L2" s="33"/>
      <c r="M2" s="33"/>
      <c r="N2" s="29"/>
      <c r="O2" s="33" t="s">
        <v>63</v>
      </c>
      <c r="P2" s="33"/>
      <c r="Q2" s="33"/>
      <c r="R2" s="33"/>
      <c r="S2" s="33"/>
      <c r="T2" s="29"/>
      <c r="U2" s="33" t="s">
        <v>63</v>
      </c>
      <c r="V2" s="33"/>
      <c r="W2" s="33"/>
      <c r="X2" s="33"/>
      <c r="Y2" s="33"/>
      <c r="Z2" s="29"/>
      <c r="AA2" s="33" t="s">
        <v>63</v>
      </c>
      <c r="AB2" s="33"/>
      <c r="AC2" s="33"/>
      <c r="AD2" s="33"/>
      <c r="AE2" s="33"/>
      <c r="AF2" s="29"/>
      <c r="AG2" s="33" t="s">
        <v>63</v>
      </c>
      <c r="AH2" s="33"/>
      <c r="AI2" s="33"/>
      <c r="AJ2" s="33"/>
      <c r="AK2" s="33"/>
      <c r="AL2" s="29"/>
      <c r="AM2" s="33" t="s">
        <v>63</v>
      </c>
      <c r="AN2" s="33"/>
      <c r="AO2" s="33"/>
      <c r="AP2" s="33"/>
      <c r="AQ2" s="33"/>
      <c r="AR2" s="29"/>
      <c r="AS2" s="33" t="s">
        <v>63</v>
      </c>
      <c r="AT2" s="33"/>
      <c r="AU2" s="33"/>
      <c r="AV2" s="33"/>
      <c r="AW2" s="33"/>
      <c r="AX2" s="29"/>
      <c r="AY2" s="33" t="s">
        <v>63</v>
      </c>
      <c r="AZ2" s="33"/>
      <c r="BA2" s="33"/>
      <c r="BB2" s="33"/>
      <c r="BC2" s="33"/>
      <c r="BD2" s="29"/>
      <c r="BE2" s="33" t="s">
        <v>63</v>
      </c>
      <c r="BF2" s="33"/>
      <c r="BG2" s="33"/>
      <c r="BH2" s="33"/>
      <c r="BI2" s="33"/>
      <c r="BJ2" s="29"/>
      <c r="BK2" s="33" t="s">
        <v>63</v>
      </c>
      <c r="BL2" s="33"/>
      <c r="BM2" s="33"/>
      <c r="BN2" s="33"/>
      <c r="BO2" s="33"/>
      <c r="BP2" s="29"/>
      <c r="BQ2" s="33" t="s">
        <v>63</v>
      </c>
      <c r="BR2" s="33"/>
      <c r="BS2" s="33"/>
      <c r="BT2" s="33"/>
      <c r="BU2" s="33"/>
      <c r="BV2" s="29"/>
      <c r="BW2" s="33" t="s">
        <v>63</v>
      </c>
      <c r="BX2" s="33"/>
      <c r="BY2" s="33"/>
      <c r="BZ2" s="33"/>
      <c r="CA2" s="33"/>
      <c r="CB2" s="29"/>
      <c r="CC2" s="33" t="s">
        <v>63</v>
      </c>
      <c r="CD2" s="33"/>
      <c r="CE2" s="33"/>
      <c r="CF2" s="33"/>
      <c r="CG2" s="33"/>
      <c r="CH2" s="29"/>
      <c r="CI2" s="33" t="s">
        <v>63</v>
      </c>
      <c r="CJ2" s="33"/>
      <c r="CK2" s="33"/>
      <c r="CL2" s="33"/>
      <c r="CM2" s="33"/>
      <c r="CN2" s="29"/>
      <c r="CO2" s="33" t="s">
        <v>63</v>
      </c>
      <c r="CP2" s="33"/>
      <c r="CQ2" s="33"/>
      <c r="CR2" s="33"/>
      <c r="CS2" s="33"/>
      <c r="CT2" s="29"/>
      <c r="CU2" s="33" t="s">
        <v>63</v>
      </c>
      <c r="CV2" s="33"/>
      <c r="CW2" s="33"/>
      <c r="CX2" s="33"/>
      <c r="CY2" s="33"/>
      <c r="CZ2" s="29"/>
      <c r="DA2" s="33" t="s">
        <v>63</v>
      </c>
      <c r="DB2" s="33"/>
      <c r="DC2" s="33"/>
      <c r="DD2" s="33"/>
      <c r="DE2" s="33"/>
      <c r="DF2" s="29"/>
      <c r="DG2" s="33" t="s">
        <v>63</v>
      </c>
      <c r="DH2" s="33"/>
      <c r="DI2" s="33"/>
      <c r="DJ2" s="33"/>
      <c r="DK2" s="33"/>
      <c r="DL2" s="29"/>
    </row>
    <row r="4" spans="2:116" ht="41.25" customHeight="1" x14ac:dyDescent="0.2">
      <c r="B4" s="34" t="s">
        <v>82</v>
      </c>
      <c r="C4" s="35"/>
      <c r="D4" s="35"/>
      <c r="E4" s="35"/>
      <c r="F4" s="36"/>
      <c r="I4" s="34" t="s">
        <v>80</v>
      </c>
      <c r="J4" s="35"/>
      <c r="K4" s="35"/>
      <c r="L4" s="35"/>
      <c r="M4" s="36"/>
      <c r="O4" s="34" t="s">
        <v>79</v>
      </c>
      <c r="P4" s="35"/>
      <c r="Q4" s="35"/>
      <c r="R4" s="35"/>
      <c r="S4" s="36"/>
      <c r="U4" s="34" t="s">
        <v>81</v>
      </c>
      <c r="V4" s="35"/>
      <c r="W4" s="35"/>
      <c r="X4" s="35"/>
      <c r="Y4" s="36"/>
      <c r="AA4" s="34" t="s">
        <v>65</v>
      </c>
      <c r="AB4" s="35"/>
      <c r="AC4" s="35"/>
      <c r="AD4" s="35"/>
      <c r="AE4" s="36"/>
      <c r="AG4" s="34" t="s">
        <v>64</v>
      </c>
      <c r="AH4" s="35"/>
      <c r="AI4" s="35"/>
      <c r="AJ4" s="35"/>
      <c r="AK4" s="36"/>
      <c r="AM4" s="34" t="s">
        <v>66</v>
      </c>
      <c r="AN4" s="35"/>
      <c r="AO4" s="35"/>
      <c r="AP4" s="35"/>
      <c r="AQ4" s="36"/>
      <c r="AS4" s="34" t="s">
        <v>67</v>
      </c>
      <c r="AT4" s="35"/>
      <c r="AU4" s="35"/>
      <c r="AV4" s="35"/>
      <c r="AW4" s="36"/>
      <c r="AY4" s="34" t="s">
        <v>68</v>
      </c>
      <c r="AZ4" s="35"/>
      <c r="BA4" s="35"/>
      <c r="BB4" s="35"/>
      <c r="BC4" s="36"/>
      <c r="BE4" s="34" t="s">
        <v>69</v>
      </c>
      <c r="BF4" s="35"/>
      <c r="BG4" s="35"/>
      <c r="BH4" s="35"/>
      <c r="BI4" s="36"/>
      <c r="BJ4" s="22"/>
      <c r="BK4" s="34" t="s">
        <v>70</v>
      </c>
      <c r="BL4" s="35"/>
      <c r="BM4" s="35"/>
      <c r="BN4" s="35"/>
      <c r="BO4" s="36"/>
      <c r="BP4" s="22"/>
      <c r="BQ4" s="34" t="s">
        <v>71</v>
      </c>
      <c r="BR4" s="35"/>
      <c r="BS4" s="35"/>
      <c r="BT4" s="37"/>
      <c r="BU4" s="38"/>
      <c r="BV4" s="22"/>
      <c r="BW4" s="34" t="s">
        <v>72</v>
      </c>
      <c r="BX4" s="35"/>
      <c r="BY4" s="35"/>
      <c r="BZ4" s="37"/>
      <c r="CA4" s="38"/>
      <c r="CC4" s="34" t="s">
        <v>73</v>
      </c>
      <c r="CD4" s="35"/>
      <c r="CE4" s="35"/>
      <c r="CF4" s="37"/>
      <c r="CG4" s="38"/>
      <c r="CI4" s="34" t="s">
        <v>74</v>
      </c>
      <c r="CJ4" s="35"/>
      <c r="CK4" s="35"/>
      <c r="CL4" s="37"/>
      <c r="CM4" s="38"/>
      <c r="CO4" s="34" t="s">
        <v>75</v>
      </c>
      <c r="CP4" s="35"/>
      <c r="CQ4" s="35"/>
      <c r="CR4" s="37"/>
      <c r="CS4" s="38"/>
      <c r="CU4" s="34" t="s">
        <v>76</v>
      </c>
      <c r="CV4" s="35"/>
      <c r="CW4" s="35"/>
      <c r="CX4" s="37"/>
      <c r="CY4" s="38"/>
      <c r="DA4" s="34" t="s">
        <v>77</v>
      </c>
      <c r="DB4" s="35"/>
      <c r="DC4" s="35"/>
      <c r="DD4" s="37"/>
      <c r="DE4" s="38"/>
      <c r="DG4" s="34" t="s">
        <v>78</v>
      </c>
      <c r="DH4" s="35"/>
      <c r="DI4" s="35"/>
      <c r="DJ4" s="37"/>
      <c r="DK4" s="38"/>
    </row>
    <row r="5" spans="2:116" ht="71.25" customHeight="1" x14ac:dyDescent="0.2">
      <c r="B5" s="5"/>
      <c r="C5" s="39" t="s">
        <v>59</v>
      </c>
      <c r="D5" s="39"/>
      <c r="E5" s="42"/>
      <c r="F5" s="30" t="s">
        <v>2</v>
      </c>
      <c r="I5" s="5"/>
      <c r="J5" s="39" t="s">
        <v>59</v>
      </c>
      <c r="K5" s="39"/>
      <c r="L5" s="42"/>
      <c r="M5" s="30" t="s">
        <v>2</v>
      </c>
      <c r="O5" s="5"/>
      <c r="P5" s="39" t="s">
        <v>59</v>
      </c>
      <c r="Q5" s="39"/>
      <c r="R5" s="42"/>
      <c r="S5" s="30" t="s">
        <v>2</v>
      </c>
      <c r="U5" s="5"/>
      <c r="V5" s="39" t="s">
        <v>59</v>
      </c>
      <c r="W5" s="39"/>
      <c r="X5" s="42"/>
      <c r="Y5" s="30" t="s">
        <v>2</v>
      </c>
      <c r="AA5" s="5"/>
      <c r="AB5" s="39" t="s">
        <v>59</v>
      </c>
      <c r="AC5" s="39"/>
      <c r="AD5" s="42"/>
      <c r="AE5" s="30" t="s">
        <v>2</v>
      </c>
      <c r="AG5" s="5"/>
      <c r="AH5" s="39" t="s">
        <v>59</v>
      </c>
      <c r="AI5" s="39"/>
      <c r="AJ5" s="42"/>
      <c r="AK5" s="30" t="s">
        <v>2</v>
      </c>
      <c r="AM5" s="5"/>
      <c r="AN5" s="39" t="s">
        <v>59</v>
      </c>
      <c r="AO5" s="39"/>
      <c r="AP5" s="42"/>
      <c r="AQ5" s="30" t="s">
        <v>2</v>
      </c>
      <c r="AS5" s="5"/>
      <c r="AT5" s="39" t="s">
        <v>59</v>
      </c>
      <c r="AU5" s="39"/>
      <c r="AV5" s="42"/>
      <c r="AW5" s="30" t="s">
        <v>2</v>
      </c>
      <c r="AY5" s="5"/>
      <c r="AZ5" s="39" t="s">
        <v>59</v>
      </c>
      <c r="BA5" s="39"/>
      <c r="BB5" s="42"/>
      <c r="BC5" s="30" t="s">
        <v>2</v>
      </c>
      <c r="BE5" s="5"/>
      <c r="BF5" s="39" t="s">
        <v>59</v>
      </c>
      <c r="BG5" s="39"/>
      <c r="BH5" s="42"/>
      <c r="BI5" s="30" t="s">
        <v>2</v>
      </c>
      <c r="BJ5" s="23"/>
      <c r="BK5" s="5"/>
      <c r="BL5" s="39" t="s">
        <v>59</v>
      </c>
      <c r="BM5" s="39"/>
      <c r="BN5" s="42"/>
      <c r="BO5" s="30" t="s">
        <v>2</v>
      </c>
      <c r="BP5" s="23"/>
      <c r="BQ5" s="21"/>
      <c r="BR5" s="39" t="s">
        <v>59</v>
      </c>
      <c r="BS5" s="39"/>
      <c r="BT5" s="42"/>
      <c r="BU5" s="30" t="s">
        <v>2</v>
      </c>
      <c r="BV5" s="23"/>
      <c r="BW5" s="21"/>
      <c r="BX5" s="39" t="s">
        <v>1</v>
      </c>
      <c r="BY5" s="40"/>
      <c r="BZ5" s="41"/>
      <c r="CA5" s="30" t="s">
        <v>2</v>
      </c>
      <c r="CC5" s="5"/>
      <c r="CD5" s="39" t="s">
        <v>1</v>
      </c>
      <c r="CE5" s="40"/>
      <c r="CF5" s="41"/>
      <c r="CG5" s="30" t="s">
        <v>2</v>
      </c>
      <c r="CI5" s="5"/>
      <c r="CJ5" s="39" t="s">
        <v>1</v>
      </c>
      <c r="CK5" s="40"/>
      <c r="CL5" s="41"/>
      <c r="CM5" s="30" t="s">
        <v>2</v>
      </c>
      <c r="CO5" s="5"/>
      <c r="CP5" s="39" t="s">
        <v>1</v>
      </c>
      <c r="CQ5" s="40"/>
      <c r="CR5" s="41"/>
      <c r="CS5" s="30" t="s">
        <v>2</v>
      </c>
      <c r="CU5" s="5"/>
      <c r="CV5" s="39" t="s">
        <v>1</v>
      </c>
      <c r="CW5" s="40"/>
      <c r="CX5" s="41"/>
      <c r="CY5" s="30" t="s">
        <v>2</v>
      </c>
      <c r="DA5" s="5"/>
      <c r="DB5" s="39" t="s">
        <v>1</v>
      </c>
      <c r="DC5" s="40"/>
      <c r="DD5" s="41"/>
      <c r="DE5" s="30" t="s">
        <v>2</v>
      </c>
      <c r="DG5" s="5"/>
      <c r="DH5" s="39" t="s">
        <v>1</v>
      </c>
      <c r="DI5" s="40"/>
      <c r="DJ5" s="41"/>
      <c r="DK5" s="30" t="s">
        <v>2</v>
      </c>
    </row>
    <row r="6" spans="2:116" ht="30" customHeight="1" x14ac:dyDescent="0.2">
      <c r="B6" s="5"/>
      <c r="C6" s="27" t="s">
        <v>61</v>
      </c>
      <c r="D6" s="27" t="s">
        <v>62</v>
      </c>
      <c r="E6" s="28" t="s">
        <v>0</v>
      </c>
      <c r="F6" s="30"/>
      <c r="I6" s="5"/>
      <c r="J6" s="27" t="s">
        <v>61</v>
      </c>
      <c r="K6" s="27" t="s">
        <v>62</v>
      </c>
      <c r="L6" s="28" t="s">
        <v>0</v>
      </c>
      <c r="M6" s="30"/>
      <c r="O6" s="5"/>
      <c r="P6" s="27" t="s">
        <v>61</v>
      </c>
      <c r="Q6" s="27" t="s">
        <v>62</v>
      </c>
      <c r="R6" s="28" t="s">
        <v>0</v>
      </c>
      <c r="S6" s="30"/>
      <c r="U6" s="5"/>
      <c r="V6" s="27" t="s">
        <v>61</v>
      </c>
      <c r="W6" s="27" t="s">
        <v>62</v>
      </c>
      <c r="X6" s="28" t="s">
        <v>0</v>
      </c>
      <c r="Y6" s="30"/>
      <c r="AA6" s="5"/>
      <c r="AB6" s="27" t="s">
        <v>61</v>
      </c>
      <c r="AC6" s="27" t="s">
        <v>62</v>
      </c>
      <c r="AD6" s="28" t="s">
        <v>0</v>
      </c>
      <c r="AE6" s="30"/>
      <c r="AG6" s="5"/>
      <c r="AH6" s="27" t="s">
        <v>61</v>
      </c>
      <c r="AI6" s="27" t="s">
        <v>62</v>
      </c>
      <c r="AJ6" s="28" t="s">
        <v>0</v>
      </c>
      <c r="AK6" s="30"/>
      <c r="AM6" s="5"/>
      <c r="AN6" s="27" t="s">
        <v>61</v>
      </c>
      <c r="AO6" s="27" t="s">
        <v>62</v>
      </c>
      <c r="AP6" s="28" t="s">
        <v>0</v>
      </c>
      <c r="AQ6" s="30"/>
      <c r="AS6" s="5"/>
      <c r="AT6" s="27" t="s">
        <v>61</v>
      </c>
      <c r="AU6" s="27" t="s">
        <v>62</v>
      </c>
      <c r="AV6" s="28" t="s">
        <v>0</v>
      </c>
      <c r="AW6" s="30"/>
      <c r="AY6" s="5"/>
      <c r="AZ6" s="27" t="s">
        <v>61</v>
      </c>
      <c r="BA6" s="27" t="s">
        <v>62</v>
      </c>
      <c r="BB6" s="28" t="s">
        <v>0</v>
      </c>
      <c r="BC6" s="30"/>
      <c r="BE6" s="5"/>
      <c r="BF6" s="27" t="s">
        <v>61</v>
      </c>
      <c r="BG6" s="27" t="s">
        <v>62</v>
      </c>
      <c r="BH6" s="28" t="s">
        <v>0</v>
      </c>
      <c r="BI6" s="30"/>
      <c r="BK6" s="5"/>
      <c r="BL6" s="27" t="s">
        <v>61</v>
      </c>
      <c r="BM6" s="27" t="s">
        <v>62</v>
      </c>
      <c r="BN6" s="28" t="s">
        <v>0</v>
      </c>
      <c r="BO6" s="30"/>
      <c r="BQ6" s="5"/>
      <c r="BR6" s="27" t="s">
        <v>61</v>
      </c>
      <c r="BS6" s="27" t="s">
        <v>62</v>
      </c>
      <c r="BT6" s="28" t="s">
        <v>0</v>
      </c>
      <c r="BU6" s="30"/>
      <c r="BW6" s="5"/>
      <c r="BX6" s="14" t="s">
        <v>19</v>
      </c>
      <c r="BY6" s="14" t="s">
        <v>20</v>
      </c>
      <c r="BZ6" s="4" t="s">
        <v>0</v>
      </c>
      <c r="CA6" s="30"/>
      <c r="CC6" s="5"/>
      <c r="CD6" s="14" t="s">
        <v>19</v>
      </c>
      <c r="CE6" s="14" t="s">
        <v>20</v>
      </c>
      <c r="CF6" s="4" t="s">
        <v>0</v>
      </c>
      <c r="CG6" s="30"/>
      <c r="CI6" s="5"/>
      <c r="CJ6" s="14" t="s">
        <v>19</v>
      </c>
      <c r="CK6" s="14" t="s">
        <v>20</v>
      </c>
      <c r="CL6" s="4" t="s">
        <v>0</v>
      </c>
      <c r="CM6" s="30"/>
      <c r="CO6" s="5"/>
      <c r="CP6" s="14" t="s">
        <v>19</v>
      </c>
      <c r="CQ6" s="14" t="s">
        <v>20</v>
      </c>
      <c r="CR6" s="4" t="s">
        <v>0</v>
      </c>
      <c r="CS6" s="30"/>
      <c r="CU6" s="5"/>
      <c r="CV6" s="14" t="s">
        <v>19</v>
      </c>
      <c r="CW6" s="14" t="s">
        <v>20</v>
      </c>
      <c r="CX6" s="4" t="s">
        <v>0</v>
      </c>
      <c r="CY6" s="30"/>
      <c r="DA6" s="5"/>
      <c r="DB6" s="14" t="s">
        <v>19</v>
      </c>
      <c r="DC6" s="14" t="s">
        <v>20</v>
      </c>
      <c r="DD6" s="4" t="s">
        <v>0</v>
      </c>
      <c r="DE6" s="30"/>
      <c r="DG6" s="5"/>
      <c r="DH6" s="14" t="s">
        <v>19</v>
      </c>
      <c r="DI6" s="14" t="s">
        <v>20</v>
      </c>
      <c r="DJ6" s="4" t="s">
        <v>0</v>
      </c>
      <c r="DK6" s="30"/>
    </row>
    <row r="7" spans="2:116" x14ac:dyDescent="0.2">
      <c r="B7" s="6" t="s">
        <v>40</v>
      </c>
      <c r="C7" s="24">
        <f>E7-D7</f>
        <v>3671101559</v>
      </c>
      <c r="D7" s="24">
        <v>7879282809</v>
      </c>
      <c r="E7" s="25">
        <v>11550384368</v>
      </c>
      <c r="F7" s="31">
        <f>E7/$E$18</f>
        <v>0.51073224804346562</v>
      </c>
      <c r="I7" s="6" t="s">
        <v>40</v>
      </c>
      <c r="J7" s="24">
        <v>3322983813</v>
      </c>
      <c r="K7" s="24">
        <v>4474351756</v>
      </c>
      <c r="L7" s="25">
        <v>7797335569</v>
      </c>
      <c r="M7" s="31">
        <f>L7/$L$18</f>
        <v>0.34493538468866386</v>
      </c>
      <c r="O7" s="6" t="s">
        <v>40</v>
      </c>
      <c r="P7" s="24">
        <v>3324761991</v>
      </c>
      <c r="Q7" s="24">
        <v>4304134731</v>
      </c>
      <c r="R7" s="25">
        <v>7628896722</v>
      </c>
      <c r="S7" s="31">
        <f>R7/$R$18</f>
        <v>0.33979708727852487</v>
      </c>
      <c r="U7" s="6" t="s">
        <v>40</v>
      </c>
      <c r="V7" s="24">
        <v>3315757007</v>
      </c>
      <c r="W7" s="24">
        <v>4860237191</v>
      </c>
      <c r="X7" s="25">
        <v>8175994198</v>
      </c>
      <c r="Y7" s="31">
        <f>X7/$X$18</f>
        <v>0.35033891582593252</v>
      </c>
      <c r="AA7" s="6" t="s">
        <v>40</v>
      </c>
      <c r="AB7" s="24">
        <v>3285354246</v>
      </c>
      <c r="AC7" s="24">
        <v>5402507382</v>
      </c>
      <c r="AD7" s="25">
        <v>8687861628</v>
      </c>
      <c r="AE7" s="31">
        <f>AD7/$AD$18</f>
        <v>0.34915734505010121</v>
      </c>
      <c r="AG7" s="6" t="s">
        <v>40</v>
      </c>
      <c r="AH7" s="24">
        <v>3147112984</v>
      </c>
      <c r="AI7" s="24">
        <v>5049553713</v>
      </c>
      <c r="AJ7" s="25">
        <v>8196666697</v>
      </c>
      <c r="AK7" s="31">
        <f>AJ7/$AJ$18</f>
        <v>0.33185256080174086</v>
      </c>
      <c r="AM7" s="6" t="s">
        <v>39</v>
      </c>
      <c r="AN7" s="24">
        <v>3278495595</v>
      </c>
      <c r="AO7" s="24">
        <v>5162128029</v>
      </c>
      <c r="AP7" s="25">
        <v>8440623624</v>
      </c>
      <c r="AQ7" s="31">
        <f>AP7/$AP$18</f>
        <v>0.34665570785926691</v>
      </c>
      <c r="AS7" s="6" t="s">
        <v>39</v>
      </c>
      <c r="AT7" s="24">
        <f t="shared" ref="AT7:AT18" si="0">AV7-AU7</f>
        <v>3167116757</v>
      </c>
      <c r="AU7" s="24">
        <v>4491093073</v>
      </c>
      <c r="AV7" s="25">
        <v>7658209830</v>
      </c>
      <c r="AW7" s="31">
        <f t="shared" ref="AW7:AW18" si="1">AV7/$AV$19</f>
        <v>0.33938699958313939</v>
      </c>
      <c r="AY7" s="6" t="s">
        <v>39</v>
      </c>
      <c r="AZ7" s="24">
        <f t="shared" ref="AZ7:AZ19" si="2">BB7-BA7</f>
        <v>3032997031</v>
      </c>
      <c r="BA7" s="24">
        <v>4308019957</v>
      </c>
      <c r="BB7" s="25">
        <v>7341016988</v>
      </c>
      <c r="BC7" s="31">
        <f t="shared" ref="BC7:BC19" si="3">BB7/$BB$20</f>
        <v>0.33277496356154085</v>
      </c>
      <c r="BE7" s="6" t="s">
        <v>39</v>
      </c>
      <c r="BF7" s="24">
        <f t="shared" ref="BF7:BF20" si="4">BH7-BG7</f>
        <v>2934491966</v>
      </c>
      <c r="BG7" s="24">
        <v>3779065139</v>
      </c>
      <c r="BH7" s="25">
        <v>6713557105</v>
      </c>
      <c r="BI7" s="31">
        <f t="shared" ref="BI7:BI20" si="5">BH7/$BH$21</f>
        <v>0.32260020012241292</v>
      </c>
      <c r="BK7" s="6" t="s">
        <v>39</v>
      </c>
      <c r="BL7" s="24">
        <f t="shared" ref="BL7:BL20" si="6">BN7-BM7</f>
        <v>2828488761</v>
      </c>
      <c r="BM7" s="24">
        <v>3603738064</v>
      </c>
      <c r="BN7" s="25">
        <v>6432226825</v>
      </c>
      <c r="BO7" s="31">
        <f t="shared" ref="BO7:BO20" si="7">BN7/$BN$21</f>
        <v>0.32468900394883599</v>
      </c>
      <c r="BQ7" s="6" t="s">
        <v>39</v>
      </c>
      <c r="BR7" s="24">
        <f t="shared" ref="BR7:BR20" si="8">BT7-BS7</f>
        <v>2869037043</v>
      </c>
      <c r="BS7" s="24">
        <v>4030489802</v>
      </c>
      <c r="BT7" s="26">
        <v>6899526845</v>
      </c>
      <c r="BU7" s="31">
        <f t="shared" ref="BU7:BU20" si="9">BT7/$BT$21</f>
        <v>0.33491109276190451</v>
      </c>
      <c r="BW7" s="6" t="s">
        <v>34</v>
      </c>
      <c r="BX7" s="15">
        <f>BZ7-BY7</f>
        <v>3084394</v>
      </c>
      <c r="BY7" s="15">
        <v>3676411</v>
      </c>
      <c r="BZ7" s="11">
        <v>6760805</v>
      </c>
      <c r="CA7" s="31">
        <f>BZ7/$BZ$24</f>
        <v>0.33941864609271483</v>
      </c>
      <c r="CC7" s="6" t="s">
        <v>3</v>
      </c>
      <c r="CD7" s="15">
        <f>CF7-CE7</f>
        <v>2747585</v>
      </c>
      <c r="CE7" s="15">
        <v>3634763</v>
      </c>
      <c r="CF7" s="11">
        <v>6382348</v>
      </c>
      <c r="CG7" s="31">
        <f t="shared" ref="CG7:CG24" si="10">CF7/$CF$25</f>
        <v>0.32857975771781828</v>
      </c>
      <c r="CI7" s="6" t="s">
        <v>34</v>
      </c>
      <c r="CJ7" s="15">
        <f>CL7-CK7</f>
        <v>2976747</v>
      </c>
      <c r="CK7" s="15">
        <v>3144726</v>
      </c>
      <c r="CL7" s="11">
        <v>6121473</v>
      </c>
      <c r="CM7" s="31">
        <f t="shared" ref="CM7:CM25" si="11">CL7/$CL$26</f>
        <v>0.31127738295799279</v>
      </c>
      <c r="CO7" s="6" t="s">
        <v>3</v>
      </c>
      <c r="CP7" s="15">
        <f>CR7-CQ7</f>
        <v>2567161</v>
      </c>
      <c r="CQ7" s="15">
        <v>3353974</v>
      </c>
      <c r="CR7" s="11">
        <v>5921135</v>
      </c>
      <c r="CS7" s="31">
        <f>CR7/$CR$26</f>
        <v>0.2764431241628052</v>
      </c>
      <c r="CU7" s="6" t="s">
        <v>3</v>
      </c>
      <c r="CV7" s="10">
        <f>CX7-CW7</f>
        <v>2488379</v>
      </c>
      <c r="CW7" s="15">
        <v>4561122</v>
      </c>
      <c r="CX7" s="11">
        <v>7049501</v>
      </c>
      <c r="CY7" s="31">
        <f t="shared" ref="CY7:CY27" si="12">CX7/$CX$28</f>
        <v>0.30741524539556392</v>
      </c>
      <c r="DA7" s="6" t="s">
        <v>3</v>
      </c>
      <c r="DB7" s="10">
        <f>DD7-DC7</f>
        <v>2282077</v>
      </c>
      <c r="DC7" s="15">
        <v>4735162</v>
      </c>
      <c r="DD7" s="11">
        <v>7017239</v>
      </c>
      <c r="DE7" s="31">
        <f>DD7/$DD$27</f>
        <v>0.30113069717127877</v>
      </c>
      <c r="DG7" s="6" t="s">
        <v>3</v>
      </c>
      <c r="DH7" s="15">
        <f>DJ7-DI7</f>
        <v>2174779</v>
      </c>
      <c r="DI7" s="15">
        <v>4367718</v>
      </c>
      <c r="DJ7" s="11">
        <v>6542497</v>
      </c>
      <c r="DK7" s="31">
        <f>DJ7/$DJ$29</f>
        <v>0.29357433796993287</v>
      </c>
    </row>
    <row r="8" spans="2:116" x14ac:dyDescent="0.2">
      <c r="B8" s="6" t="s">
        <v>39</v>
      </c>
      <c r="C8" s="24">
        <f t="shared" ref="C8:C17" si="13">E8-D8</f>
        <v>812632321</v>
      </c>
      <c r="D8" s="24">
        <v>1336634565</v>
      </c>
      <c r="E8" s="25">
        <v>2149266886</v>
      </c>
      <c r="F8" s="31">
        <f t="shared" ref="F8:F17" si="14">E8/$E$18</f>
        <v>9.5035790442896784E-2</v>
      </c>
      <c r="I8" s="6" t="s">
        <v>39</v>
      </c>
      <c r="J8" s="24">
        <v>3291939334</v>
      </c>
      <c r="K8" s="24">
        <v>3511371019</v>
      </c>
      <c r="L8" s="25">
        <v>6803310353</v>
      </c>
      <c r="M8" s="31">
        <f t="shared" ref="M8:M17" si="15">L8/$L$18</f>
        <v>0.30096209827088238</v>
      </c>
      <c r="O8" s="6" t="s">
        <v>39</v>
      </c>
      <c r="P8" s="24">
        <v>3288165538</v>
      </c>
      <c r="Q8" s="24">
        <v>3291154675</v>
      </c>
      <c r="R8" s="25">
        <v>6579320213</v>
      </c>
      <c r="S8" s="31">
        <f t="shared" ref="S8:S17" si="16">R8/$R$18</f>
        <v>0.29304812034000477</v>
      </c>
      <c r="U8" s="6" t="s">
        <v>39</v>
      </c>
      <c r="V8" s="24">
        <v>3284566553</v>
      </c>
      <c r="W8" s="24">
        <v>3585334447</v>
      </c>
      <c r="X8" s="25">
        <v>6869901000</v>
      </c>
      <c r="Y8" s="31">
        <f t="shared" ref="Y8:Y17" si="17">X8/$X$18</f>
        <v>0.29437321136556532</v>
      </c>
      <c r="AA8" s="6" t="s">
        <v>39</v>
      </c>
      <c r="AB8" s="24">
        <v>3350812129</v>
      </c>
      <c r="AC8" s="24">
        <v>4201394149</v>
      </c>
      <c r="AD8" s="25">
        <v>7552206278</v>
      </c>
      <c r="AE8" s="31">
        <f t="shared" ref="AE8:AE17" si="18">AD8/$AD$18</f>
        <v>0.30351637793110425</v>
      </c>
      <c r="AG8" s="6" t="s">
        <v>39</v>
      </c>
      <c r="AH8" s="24">
        <v>3345771445</v>
      </c>
      <c r="AI8" s="24">
        <v>4367684562</v>
      </c>
      <c r="AJ8" s="25">
        <v>7713456007</v>
      </c>
      <c r="AK8" s="31">
        <f t="shared" ref="AK8:AK17" si="19">AJ8/$AJ$18</f>
        <v>0.31228915645568317</v>
      </c>
      <c r="AM8" s="6" t="s">
        <v>40</v>
      </c>
      <c r="AN8" s="24">
        <v>2996167315</v>
      </c>
      <c r="AO8" s="24">
        <v>4377916970</v>
      </c>
      <c r="AP8" s="25">
        <v>7374084285</v>
      </c>
      <c r="AQ8" s="31">
        <f t="shared" ref="AQ8:AQ17" si="20">AP8/$AP$18</f>
        <v>0.30285302621030258</v>
      </c>
      <c r="AS8" s="6" t="s">
        <v>40</v>
      </c>
      <c r="AT8" s="24">
        <f t="shared" si="0"/>
        <v>2901161065</v>
      </c>
      <c r="AU8" s="24">
        <v>3615769250</v>
      </c>
      <c r="AV8" s="25">
        <v>6516930315</v>
      </c>
      <c r="AW8" s="31">
        <f t="shared" si="1"/>
        <v>0.28880919630015589</v>
      </c>
      <c r="AY8" s="6" t="s">
        <v>40</v>
      </c>
      <c r="AZ8" s="24">
        <f t="shared" si="2"/>
        <v>2873124619</v>
      </c>
      <c r="BA8" s="24">
        <v>3576748729</v>
      </c>
      <c r="BB8" s="25">
        <v>6449873348</v>
      </c>
      <c r="BC8" s="31">
        <f t="shared" si="3"/>
        <v>0.29237861346265742</v>
      </c>
      <c r="BE8" s="6" t="s">
        <v>40</v>
      </c>
      <c r="BF8" s="24">
        <f t="shared" si="4"/>
        <v>2813874374</v>
      </c>
      <c r="BG8" s="24">
        <v>3261502867</v>
      </c>
      <c r="BH8" s="25">
        <v>6075377241</v>
      </c>
      <c r="BI8" s="31">
        <f t="shared" si="5"/>
        <v>0.29193434763608117</v>
      </c>
      <c r="BK8" s="6" t="s">
        <v>40</v>
      </c>
      <c r="BL8" s="24">
        <f t="shared" si="6"/>
        <v>2708804263</v>
      </c>
      <c r="BM8" s="24">
        <v>3175307132</v>
      </c>
      <c r="BN8" s="25">
        <v>5884111395</v>
      </c>
      <c r="BO8" s="31">
        <f t="shared" si="7"/>
        <v>0.29702097266548833</v>
      </c>
      <c r="BQ8" s="6" t="s">
        <v>40</v>
      </c>
      <c r="BR8" s="24">
        <f t="shared" si="8"/>
        <v>2809215566</v>
      </c>
      <c r="BS8" s="24">
        <v>3773709057</v>
      </c>
      <c r="BT8" s="26">
        <v>6582924623</v>
      </c>
      <c r="BU8" s="31">
        <f t="shared" si="9"/>
        <v>0.31954285106606872</v>
      </c>
      <c r="BW8" s="6" t="s">
        <v>35</v>
      </c>
      <c r="BX8" s="15">
        <f t="shared" ref="BX8:BX23" si="21">BZ8-BY8</f>
        <v>2861435</v>
      </c>
      <c r="BY8" s="15">
        <v>3617919</v>
      </c>
      <c r="BZ8" s="11">
        <v>6479354</v>
      </c>
      <c r="CA8" s="31">
        <f t="shared" ref="CA8:CA23" si="22">BZ8/$BZ$24</f>
        <v>0.32528871373089685</v>
      </c>
      <c r="CC8" s="6" t="s">
        <v>34</v>
      </c>
      <c r="CD8" s="15">
        <f t="shared" ref="CD8:CD24" si="23">CF8-CE8</f>
        <v>2884704</v>
      </c>
      <c r="CE8" s="15">
        <v>3122065</v>
      </c>
      <c r="CF8" s="11">
        <v>6006769</v>
      </c>
      <c r="CG8" s="31">
        <f t="shared" si="10"/>
        <v>0.30924398084950894</v>
      </c>
      <c r="CI8" s="6" t="s">
        <v>3</v>
      </c>
      <c r="CJ8" s="15">
        <f t="shared" ref="CJ8:CJ25" si="24">CL8-CK8</f>
        <v>2642401</v>
      </c>
      <c r="CK8" s="15">
        <v>3322947</v>
      </c>
      <c r="CL8" s="11">
        <v>5965348</v>
      </c>
      <c r="CM8" s="31">
        <f t="shared" si="11"/>
        <v>0.30333841444268339</v>
      </c>
      <c r="CO8" s="6" t="s">
        <v>34</v>
      </c>
      <c r="CP8" s="15">
        <f t="shared" ref="CP8:CP25" si="25">CR8-CQ8</f>
        <v>2526848</v>
      </c>
      <c r="CQ8" s="15">
        <v>2958474</v>
      </c>
      <c r="CR8" s="11">
        <v>5485322</v>
      </c>
      <c r="CS8" s="31">
        <f t="shared" ref="CS8:CS25" si="26">CR8/$CR$26</f>
        <v>0.25609609487352791</v>
      </c>
      <c r="CU8" s="6" t="s">
        <v>34</v>
      </c>
      <c r="CV8" s="10">
        <f t="shared" ref="CV8:CV26" si="27">CX8-CW8</f>
        <v>2462070</v>
      </c>
      <c r="CW8" s="15">
        <v>2451875</v>
      </c>
      <c r="CX8" s="11">
        <v>4913945</v>
      </c>
      <c r="CY8" s="31">
        <f t="shared" si="12"/>
        <v>0.21428773583198363</v>
      </c>
      <c r="DA8" s="6" t="s">
        <v>34</v>
      </c>
      <c r="DB8" s="10">
        <f t="shared" ref="DB8:DB26" si="28">DD8-DC8</f>
        <v>2400835</v>
      </c>
      <c r="DC8" s="15">
        <v>3296561</v>
      </c>
      <c r="DD8" s="11">
        <v>5697396</v>
      </c>
      <c r="DE8" s="31">
        <f t="shared" ref="DE8:DE26" si="29">DD8/$DD$27</f>
        <v>0.2444922895658613</v>
      </c>
      <c r="DG8" s="6" t="s">
        <v>34</v>
      </c>
      <c r="DH8" s="15">
        <f t="shared" ref="DH8:DH28" si="30">DJ8-DI8</f>
        <v>2256921</v>
      </c>
      <c r="DI8" s="15">
        <v>3322294</v>
      </c>
      <c r="DJ8" s="11">
        <v>5579215</v>
      </c>
      <c r="DK8" s="31">
        <f t="shared" ref="DK8:DK28" si="31">DJ8/$DJ$29</f>
        <v>0.25035003455361449</v>
      </c>
    </row>
    <row r="9" spans="2:116" x14ac:dyDescent="0.2">
      <c r="B9" s="6" t="s">
        <v>50</v>
      </c>
      <c r="C9" s="24">
        <f t="shared" si="13"/>
        <v>1339268366</v>
      </c>
      <c r="D9" s="24">
        <v>1354820355</v>
      </c>
      <c r="E9" s="25">
        <v>2694088721</v>
      </c>
      <c r="F9" s="31">
        <f t="shared" si="14"/>
        <v>0.11912659744180687</v>
      </c>
      <c r="I9" s="6" t="s">
        <v>50</v>
      </c>
      <c r="J9" s="24">
        <v>1304632925</v>
      </c>
      <c r="K9" s="24">
        <v>1349030359</v>
      </c>
      <c r="L9" s="25">
        <v>2653663284</v>
      </c>
      <c r="M9" s="31">
        <f t="shared" si="15"/>
        <v>0.11739168560858985</v>
      </c>
      <c r="O9" s="6" t="s">
        <v>50</v>
      </c>
      <c r="P9" s="24">
        <v>1253972709</v>
      </c>
      <c r="Q9" s="24">
        <v>1337134674</v>
      </c>
      <c r="R9" s="25">
        <v>2591107383</v>
      </c>
      <c r="S9" s="31">
        <f t="shared" si="16"/>
        <v>0.11540996996725121</v>
      </c>
      <c r="U9" s="6" t="s">
        <v>50</v>
      </c>
      <c r="V9" s="24">
        <v>1244299445</v>
      </c>
      <c r="W9" s="24">
        <v>1441012634</v>
      </c>
      <c r="X9" s="25">
        <v>2685312079</v>
      </c>
      <c r="Y9" s="31">
        <f>X9/$X$18</f>
        <v>0.11506482265377226</v>
      </c>
      <c r="AA9" s="6" t="s">
        <v>49</v>
      </c>
      <c r="AB9" s="24">
        <v>1167230470</v>
      </c>
      <c r="AC9" s="24">
        <v>1477778737</v>
      </c>
      <c r="AD9" s="25">
        <v>2645009207</v>
      </c>
      <c r="AE9" s="31">
        <f t="shared" si="18"/>
        <v>0.10630054113347967</v>
      </c>
      <c r="AG9" s="6" t="s">
        <v>50</v>
      </c>
      <c r="AH9" s="24">
        <v>1202839656</v>
      </c>
      <c r="AI9" s="24">
        <v>1447415489</v>
      </c>
      <c r="AJ9" s="25">
        <v>2650255145</v>
      </c>
      <c r="AK9" s="31">
        <f t="shared" si="19"/>
        <v>0.10729897764028101</v>
      </c>
      <c r="AM9" s="6" t="s">
        <v>50</v>
      </c>
      <c r="AN9" s="24">
        <v>1133764800</v>
      </c>
      <c r="AO9" s="24">
        <v>1496088640</v>
      </c>
      <c r="AP9" s="25">
        <v>2629853440</v>
      </c>
      <c r="AQ9" s="31">
        <f t="shared" si="20"/>
        <v>0.10800786131692207</v>
      </c>
      <c r="AS9" s="6" t="s">
        <v>50</v>
      </c>
      <c r="AT9" s="24">
        <f t="shared" si="0"/>
        <v>1078753989</v>
      </c>
      <c r="AU9" s="24">
        <v>1182756735</v>
      </c>
      <c r="AV9" s="25">
        <v>2261510724</v>
      </c>
      <c r="AW9" s="31">
        <f t="shared" si="1"/>
        <v>0.10022281397106264</v>
      </c>
      <c r="AY9" s="6" t="s">
        <v>50</v>
      </c>
      <c r="AZ9" s="24">
        <f t="shared" si="2"/>
        <v>1035269510</v>
      </c>
      <c r="BA9" s="24">
        <v>1436312396</v>
      </c>
      <c r="BB9" s="25">
        <v>2471581906</v>
      </c>
      <c r="BC9" s="31">
        <f t="shared" si="3"/>
        <v>0.11203905127218508</v>
      </c>
      <c r="BE9" s="6" t="s">
        <v>49</v>
      </c>
      <c r="BF9" s="24">
        <f t="shared" si="4"/>
        <v>908246871</v>
      </c>
      <c r="BG9" s="24">
        <v>1284087318</v>
      </c>
      <c r="BH9" s="25">
        <v>2192334189</v>
      </c>
      <c r="BI9" s="31">
        <f t="shared" si="5"/>
        <v>0.10534615808657932</v>
      </c>
      <c r="BK9" s="6" t="s">
        <v>49</v>
      </c>
      <c r="BL9" s="24">
        <f t="shared" si="6"/>
        <v>839580009</v>
      </c>
      <c r="BM9" s="24">
        <v>1127380159</v>
      </c>
      <c r="BN9" s="25">
        <v>1966960168</v>
      </c>
      <c r="BO9" s="31">
        <f t="shared" si="7"/>
        <v>9.9289150574218915E-2</v>
      </c>
      <c r="BQ9" s="6" t="s">
        <v>41</v>
      </c>
      <c r="BR9" s="24">
        <f t="shared" si="8"/>
        <v>829852528</v>
      </c>
      <c r="BS9" s="24">
        <v>979960375</v>
      </c>
      <c r="BT9" s="26">
        <v>1809812903</v>
      </c>
      <c r="BU9" s="31">
        <f t="shared" si="9"/>
        <v>8.7850432450679833E-2</v>
      </c>
      <c r="BW9" s="6" t="s">
        <v>5</v>
      </c>
      <c r="BX9" s="15">
        <f t="shared" si="21"/>
        <v>860951</v>
      </c>
      <c r="BY9" s="15">
        <v>916768</v>
      </c>
      <c r="BZ9" s="11">
        <v>1777719</v>
      </c>
      <c r="CA9" s="31">
        <f t="shared" si="22"/>
        <v>8.9248392183075079E-2</v>
      </c>
      <c r="CC9" s="3" t="s">
        <v>5</v>
      </c>
      <c r="CD9" s="15">
        <f t="shared" si="23"/>
        <v>872488</v>
      </c>
      <c r="CE9" s="15">
        <v>853152</v>
      </c>
      <c r="CF9" s="11">
        <v>1725640</v>
      </c>
      <c r="CG9" s="31">
        <f t="shared" si="10"/>
        <v>8.8840403736708803E-2</v>
      </c>
      <c r="CI9" s="3" t="s">
        <v>5</v>
      </c>
      <c r="CJ9" s="15">
        <f t="shared" si="24"/>
        <v>840144</v>
      </c>
      <c r="CK9" s="16">
        <v>973440</v>
      </c>
      <c r="CL9" s="11">
        <v>1813584</v>
      </c>
      <c r="CM9" s="31">
        <f t="shared" si="11"/>
        <v>9.2220888876662271E-2</v>
      </c>
      <c r="CO9" s="3" t="s">
        <v>4</v>
      </c>
      <c r="CP9" s="15">
        <f t="shared" si="25"/>
        <v>922452</v>
      </c>
      <c r="CQ9" s="16">
        <v>1028715</v>
      </c>
      <c r="CR9" s="11">
        <v>1951167</v>
      </c>
      <c r="CS9" s="31">
        <f t="shared" si="26"/>
        <v>9.1095153419634603E-2</v>
      </c>
      <c r="CU9" s="3" t="s">
        <v>4</v>
      </c>
      <c r="CV9" s="10">
        <f t="shared" si="27"/>
        <v>1192573</v>
      </c>
      <c r="CW9" s="16">
        <v>1587691</v>
      </c>
      <c r="CX9" s="11">
        <v>2780264</v>
      </c>
      <c r="CY9" s="31">
        <f t="shared" si="12"/>
        <v>0.12124199142952843</v>
      </c>
      <c r="DA9" s="3" t="s">
        <v>4</v>
      </c>
      <c r="DB9" s="10">
        <f t="shared" si="28"/>
        <v>1087973</v>
      </c>
      <c r="DC9" s="16">
        <v>1430107</v>
      </c>
      <c r="DD9" s="11">
        <v>2518080</v>
      </c>
      <c r="DE9" s="31">
        <f t="shared" si="29"/>
        <v>0.1080583383198226</v>
      </c>
      <c r="DG9" s="3" t="s">
        <v>4</v>
      </c>
      <c r="DH9" s="15">
        <f t="shared" si="30"/>
        <v>1015284</v>
      </c>
      <c r="DI9" s="16">
        <v>1587646</v>
      </c>
      <c r="DJ9" s="11">
        <v>2602930</v>
      </c>
      <c r="DK9" s="31">
        <f t="shared" si="31"/>
        <v>0.11679844125753169</v>
      </c>
    </row>
    <row r="10" spans="2:116" x14ac:dyDescent="0.2">
      <c r="B10" s="6" t="s">
        <v>49</v>
      </c>
      <c r="C10" s="24">
        <f t="shared" si="13"/>
        <v>1191218102</v>
      </c>
      <c r="D10" s="24">
        <v>1828597228</v>
      </c>
      <c r="E10" s="25">
        <v>3019815330</v>
      </c>
      <c r="F10" s="31">
        <f t="shared" si="14"/>
        <v>0.13352950196531674</v>
      </c>
      <c r="I10" s="6" t="s">
        <v>49</v>
      </c>
      <c r="J10" s="24">
        <v>1163276213</v>
      </c>
      <c r="K10" s="24">
        <v>1168459366</v>
      </c>
      <c r="L10" s="25">
        <v>2331735579</v>
      </c>
      <c r="M10" s="31">
        <f t="shared" si="15"/>
        <v>0.10315037769212743</v>
      </c>
      <c r="O10" s="6" t="s">
        <v>49</v>
      </c>
      <c r="P10" s="24">
        <v>1184613929</v>
      </c>
      <c r="Q10" s="24">
        <v>1315604292</v>
      </c>
      <c r="R10" s="25">
        <v>2500218221</v>
      </c>
      <c r="S10" s="31">
        <f t="shared" si="16"/>
        <v>0.1113616948839454</v>
      </c>
      <c r="U10" s="6" t="s">
        <v>49</v>
      </c>
      <c r="V10" s="24">
        <v>1178503770</v>
      </c>
      <c r="W10" s="24">
        <v>1283956928</v>
      </c>
      <c r="X10" s="25">
        <v>2462460698</v>
      </c>
      <c r="Y10" s="31">
        <f>X10/$X$18</f>
        <v>0.10551570736343238</v>
      </c>
      <c r="AA10" s="6" t="s">
        <v>50</v>
      </c>
      <c r="AB10" s="24">
        <v>1234645489</v>
      </c>
      <c r="AC10" s="24">
        <v>1331025268</v>
      </c>
      <c r="AD10" s="25">
        <v>2565670757</v>
      </c>
      <c r="AE10" s="31">
        <f t="shared" si="18"/>
        <v>0.1031120001842188</v>
      </c>
      <c r="AG10" s="6" t="s">
        <v>49</v>
      </c>
      <c r="AH10" s="24">
        <v>1115251450</v>
      </c>
      <c r="AI10" s="24">
        <v>1404705415</v>
      </c>
      <c r="AJ10" s="25">
        <v>2519956865</v>
      </c>
      <c r="AK10" s="31">
        <f t="shared" si="19"/>
        <v>0.10202368470908399</v>
      </c>
      <c r="AM10" s="6" t="s">
        <v>49</v>
      </c>
      <c r="AN10" s="24">
        <v>1051389603</v>
      </c>
      <c r="AO10" s="24">
        <v>1278725377</v>
      </c>
      <c r="AP10" s="25">
        <v>2330114980</v>
      </c>
      <c r="AQ10" s="31">
        <f t="shared" si="20"/>
        <v>9.569762777819385E-2</v>
      </c>
      <c r="AS10" s="6" t="s">
        <v>49</v>
      </c>
      <c r="AT10" s="24">
        <f t="shared" si="0"/>
        <v>994871194</v>
      </c>
      <c r="AU10" s="24">
        <v>998825584</v>
      </c>
      <c r="AV10" s="25">
        <v>1993696778</v>
      </c>
      <c r="AW10" s="31">
        <f t="shared" si="1"/>
        <v>8.835416926203396E-2</v>
      </c>
      <c r="AY10" s="6" t="s">
        <v>49</v>
      </c>
      <c r="AZ10" s="24">
        <f t="shared" si="2"/>
        <v>963509897</v>
      </c>
      <c r="BA10" s="24">
        <v>1214687143</v>
      </c>
      <c r="BB10" s="25">
        <v>2178197040</v>
      </c>
      <c r="BC10" s="31">
        <f t="shared" si="3"/>
        <v>9.8739648988788883E-2</v>
      </c>
      <c r="BE10" s="6" t="s">
        <v>50</v>
      </c>
      <c r="BF10" s="24">
        <f t="shared" si="4"/>
        <v>955906596</v>
      </c>
      <c r="BG10" s="24">
        <v>1134377901</v>
      </c>
      <c r="BH10" s="25">
        <v>2090284497</v>
      </c>
      <c r="BI10" s="31">
        <f t="shared" si="5"/>
        <v>0.10044246090388728</v>
      </c>
      <c r="BK10" s="6" t="s">
        <v>50</v>
      </c>
      <c r="BL10" s="24">
        <f t="shared" si="6"/>
        <v>925891368</v>
      </c>
      <c r="BM10" s="24">
        <v>1030944814</v>
      </c>
      <c r="BN10" s="25">
        <v>1956836182</v>
      </c>
      <c r="BO10" s="31">
        <f t="shared" si="7"/>
        <v>9.8778107195344925E-2</v>
      </c>
      <c r="BQ10" s="6" t="s">
        <v>42</v>
      </c>
      <c r="BR10" s="24">
        <f t="shared" si="8"/>
        <v>878739951</v>
      </c>
      <c r="BS10" s="24">
        <v>818018358</v>
      </c>
      <c r="BT10" s="26">
        <v>1696758309</v>
      </c>
      <c r="BU10" s="31">
        <f t="shared" si="9"/>
        <v>8.2362630392813732E-2</v>
      </c>
      <c r="BW10" s="6" t="s">
        <v>6</v>
      </c>
      <c r="BX10" s="15">
        <f t="shared" si="21"/>
        <v>848508</v>
      </c>
      <c r="BY10" s="15">
        <v>736972</v>
      </c>
      <c r="BZ10" s="11">
        <v>1585480</v>
      </c>
      <c r="CA10" s="31">
        <f t="shared" si="22"/>
        <v>7.9597248405637713E-2</v>
      </c>
      <c r="CC10" s="3" t="s">
        <v>6</v>
      </c>
      <c r="CD10" s="15">
        <f t="shared" si="23"/>
        <v>820909</v>
      </c>
      <c r="CE10" s="15">
        <v>745333</v>
      </c>
      <c r="CF10" s="11">
        <v>1566242</v>
      </c>
      <c r="CG10" s="31">
        <f t="shared" si="10"/>
        <v>8.0634183044777749E-2</v>
      </c>
      <c r="CI10" s="3" t="s">
        <v>4</v>
      </c>
      <c r="CJ10" s="15">
        <f t="shared" si="24"/>
        <v>831075</v>
      </c>
      <c r="CK10" s="16">
        <v>699476</v>
      </c>
      <c r="CL10" s="11">
        <v>1530551</v>
      </c>
      <c r="CM10" s="31">
        <f t="shared" si="11"/>
        <v>7.7828638591355193E-2</v>
      </c>
      <c r="CO10" s="3" t="s">
        <v>5</v>
      </c>
      <c r="CP10" s="15">
        <f t="shared" si="25"/>
        <v>878462</v>
      </c>
      <c r="CQ10" s="16">
        <v>922064</v>
      </c>
      <c r="CR10" s="11">
        <v>1800526</v>
      </c>
      <c r="CS10" s="31">
        <f t="shared" si="26"/>
        <v>8.4062098326817228E-2</v>
      </c>
      <c r="CU10" s="3" t="s">
        <v>5</v>
      </c>
      <c r="CV10" s="10">
        <f t="shared" si="27"/>
        <v>844126</v>
      </c>
      <c r="CW10" s="16">
        <v>1087771</v>
      </c>
      <c r="CX10" s="11">
        <v>1931897</v>
      </c>
      <c r="CY10" s="31">
        <f t="shared" si="12"/>
        <v>8.4246330390470719E-2</v>
      </c>
      <c r="DA10" s="3" t="s">
        <v>5</v>
      </c>
      <c r="DB10" s="10">
        <f t="shared" si="28"/>
        <v>796219</v>
      </c>
      <c r="DC10" s="16">
        <v>1168057</v>
      </c>
      <c r="DD10" s="11">
        <v>1964276</v>
      </c>
      <c r="DE10" s="31">
        <f t="shared" si="29"/>
        <v>8.4292953584281627E-2</v>
      </c>
      <c r="DG10" s="3" t="s">
        <v>5</v>
      </c>
      <c r="DH10" s="15">
        <f t="shared" si="30"/>
        <v>726620</v>
      </c>
      <c r="DI10" s="16">
        <v>1022404</v>
      </c>
      <c r="DJ10" s="11">
        <v>1749024</v>
      </c>
      <c r="DK10" s="31">
        <f t="shared" si="31"/>
        <v>7.8482047892956444E-2</v>
      </c>
    </row>
    <row r="11" spans="2:116" x14ac:dyDescent="0.2">
      <c r="B11" s="6" t="s">
        <v>51</v>
      </c>
      <c r="C11" s="24">
        <f t="shared" si="13"/>
        <v>654375771</v>
      </c>
      <c r="D11" s="24">
        <v>843378130</v>
      </c>
      <c r="E11" s="25">
        <v>1497753901</v>
      </c>
      <c r="F11" s="31">
        <f t="shared" si="14"/>
        <v>6.6227338632372706E-2</v>
      </c>
      <c r="I11" s="6" t="s">
        <v>51</v>
      </c>
      <c r="J11" s="24">
        <v>661713356</v>
      </c>
      <c r="K11" s="24">
        <v>685887153</v>
      </c>
      <c r="L11" s="25">
        <v>1347600509</v>
      </c>
      <c r="M11" s="31">
        <f t="shared" si="15"/>
        <v>5.9614607562435439E-2</v>
      </c>
      <c r="O11" s="6" t="s">
        <v>51</v>
      </c>
      <c r="P11" s="24">
        <v>666014101</v>
      </c>
      <c r="Q11" s="24">
        <v>698911733</v>
      </c>
      <c r="R11" s="25">
        <v>1364925834</v>
      </c>
      <c r="S11" s="31">
        <f t="shared" si="16"/>
        <v>6.07948750186805E-2</v>
      </c>
      <c r="U11" s="6" t="s">
        <v>51</v>
      </c>
      <c r="V11" s="24">
        <v>666930850</v>
      </c>
      <c r="W11" s="24">
        <v>712696145</v>
      </c>
      <c r="X11" s="25">
        <v>1379626995</v>
      </c>
      <c r="Y11" s="31">
        <f t="shared" si="17"/>
        <v>5.9116605756731389E-2</v>
      </c>
      <c r="AA11" s="6" t="s">
        <v>51</v>
      </c>
      <c r="AB11" s="24">
        <v>661726885</v>
      </c>
      <c r="AC11" s="24">
        <v>929289112</v>
      </c>
      <c r="AD11" s="25">
        <v>1591015997</v>
      </c>
      <c r="AE11" s="31">
        <f t="shared" si="18"/>
        <v>6.3941501974939127E-2</v>
      </c>
      <c r="AG11" s="6" t="s">
        <v>51</v>
      </c>
      <c r="AH11" s="24">
        <v>643671029</v>
      </c>
      <c r="AI11" s="24">
        <v>986171932</v>
      </c>
      <c r="AJ11" s="25">
        <v>1629842961</v>
      </c>
      <c r="AK11" s="31">
        <f t="shared" si="19"/>
        <v>6.5986282022483689E-2</v>
      </c>
      <c r="AM11" s="6" t="s">
        <v>51</v>
      </c>
      <c r="AN11" s="24">
        <v>630215204</v>
      </c>
      <c r="AO11" s="24">
        <v>949467165</v>
      </c>
      <c r="AP11" s="25">
        <v>1579682369</v>
      </c>
      <c r="AQ11" s="31">
        <f t="shared" si="20"/>
        <v>6.4877423068769535E-2</v>
      </c>
      <c r="AS11" s="6" t="s">
        <v>51</v>
      </c>
      <c r="AT11" s="24">
        <f t="shared" si="0"/>
        <v>641323185</v>
      </c>
      <c r="AU11" s="24">
        <v>1243538349</v>
      </c>
      <c r="AV11" s="25">
        <v>1884861534</v>
      </c>
      <c r="AW11" s="31">
        <f t="shared" si="1"/>
        <v>8.3530944548947342E-2</v>
      </c>
      <c r="AY11" s="6" t="s">
        <v>51</v>
      </c>
      <c r="AZ11" s="24">
        <f t="shared" si="2"/>
        <v>614301546</v>
      </c>
      <c r="BA11" s="24">
        <v>1076499067</v>
      </c>
      <c r="BB11" s="25">
        <v>1690800613</v>
      </c>
      <c r="BC11" s="31">
        <f t="shared" si="3"/>
        <v>7.664552653953155E-2</v>
      </c>
      <c r="BE11" s="6" t="s">
        <v>51</v>
      </c>
      <c r="BF11" s="24">
        <f t="shared" si="4"/>
        <v>572265414</v>
      </c>
      <c r="BG11" s="24">
        <v>1071156810</v>
      </c>
      <c r="BH11" s="25">
        <v>1643422224</v>
      </c>
      <c r="BI11" s="31">
        <f t="shared" si="5"/>
        <v>7.8969811391515807E-2</v>
      </c>
      <c r="BK11" s="6" t="s">
        <v>51</v>
      </c>
      <c r="BL11" s="24">
        <f t="shared" si="6"/>
        <v>544921911</v>
      </c>
      <c r="BM11" s="24">
        <v>974183521</v>
      </c>
      <c r="BN11" s="25">
        <v>1519105432</v>
      </c>
      <c r="BO11" s="31">
        <f t="shared" si="7"/>
        <v>7.6682126272707457E-2</v>
      </c>
      <c r="BQ11" s="6" t="s">
        <v>7</v>
      </c>
      <c r="BR11" s="24">
        <f t="shared" si="8"/>
        <v>502914139</v>
      </c>
      <c r="BS11" s="24">
        <v>892648938</v>
      </c>
      <c r="BT11" s="26">
        <v>1395563077</v>
      </c>
      <c r="BU11" s="31">
        <f t="shared" si="9"/>
        <v>6.7742261989305427E-2</v>
      </c>
      <c r="BW11" s="6" t="s">
        <v>7</v>
      </c>
      <c r="BX11" s="15">
        <f t="shared" si="21"/>
        <v>465940</v>
      </c>
      <c r="BY11" s="15">
        <v>599229</v>
      </c>
      <c r="BZ11" s="11">
        <v>1065169</v>
      </c>
      <c r="CA11" s="31">
        <f t="shared" si="22"/>
        <v>5.3475617155047506E-2</v>
      </c>
      <c r="CC11" s="3" t="s">
        <v>4</v>
      </c>
      <c r="CD11" s="15">
        <f t="shared" si="23"/>
        <v>836408</v>
      </c>
      <c r="CE11" s="15">
        <v>673875</v>
      </c>
      <c r="CF11" s="11">
        <v>1510283</v>
      </c>
      <c r="CG11" s="31">
        <f t="shared" si="10"/>
        <v>7.7753269208344605E-2</v>
      </c>
      <c r="CI11" s="3" t="s">
        <v>21</v>
      </c>
      <c r="CJ11" s="15">
        <f t="shared" si="24"/>
        <v>793573</v>
      </c>
      <c r="CK11" s="16">
        <v>736495</v>
      </c>
      <c r="CL11" s="11">
        <v>1530068</v>
      </c>
      <c r="CM11" s="31">
        <f t="shared" si="11"/>
        <v>7.7804078003410312E-2</v>
      </c>
      <c r="CO11" s="3" t="s">
        <v>21</v>
      </c>
      <c r="CP11" s="15">
        <f t="shared" si="25"/>
        <v>757341</v>
      </c>
      <c r="CQ11" s="16">
        <v>583721</v>
      </c>
      <c r="CR11" s="11">
        <v>1341062</v>
      </c>
      <c r="CS11" s="31">
        <f t="shared" si="26"/>
        <v>6.2610862440396958E-2</v>
      </c>
      <c r="CU11" s="3" t="s">
        <v>21</v>
      </c>
      <c r="CV11" s="10">
        <f t="shared" si="27"/>
        <v>724128</v>
      </c>
      <c r="CW11" s="16">
        <v>1079743</v>
      </c>
      <c r="CX11" s="11">
        <v>1803871</v>
      </c>
      <c r="CY11" s="31">
        <f t="shared" si="12"/>
        <v>7.8663361580761718E-2</v>
      </c>
      <c r="DA11" s="3" t="s">
        <v>21</v>
      </c>
      <c r="DB11" s="10">
        <f t="shared" si="28"/>
        <v>659943</v>
      </c>
      <c r="DC11" s="16">
        <v>1102949</v>
      </c>
      <c r="DD11" s="11">
        <v>1762892</v>
      </c>
      <c r="DE11" s="31">
        <f t="shared" si="29"/>
        <v>7.5650964289184108E-2</v>
      </c>
      <c r="DG11" s="3" t="s">
        <v>21</v>
      </c>
      <c r="DH11" s="15">
        <f t="shared" si="30"/>
        <v>597272</v>
      </c>
      <c r="DI11" s="16">
        <v>790137</v>
      </c>
      <c r="DJ11" s="11">
        <v>1387409</v>
      </c>
      <c r="DK11" s="31">
        <f t="shared" si="31"/>
        <v>6.2255692080336697E-2</v>
      </c>
    </row>
    <row r="12" spans="2:116" x14ac:dyDescent="0.2">
      <c r="B12" s="6" t="s">
        <v>52</v>
      </c>
      <c r="C12" s="24">
        <f t="shared" si="13"/>
        <v>516374519</v>
      </c>
      <c r="D12" s="24">
        <v>367623778</v>
      </c>
      <c r="E12" s="25">
        <v>883998297</v>
      </c>
      <c r="F12" s="31">
        <f t="shared" si="14"/>
        <v>3.9088434038977528E-2</v>
      </c>
      <c r="I12" s="6" t="s">
        <v>52</v>
      </c>
      <c r="J12" s="24">
        <v>508110151</v>
      </c>
      <c r="K12" s="24">
        <v>269067839</v>
      </c>
      <c r="L12" s="25">
        <v>777177990</v>
      </c>
      <c r="M12" s="31">
        <f t="shared" si="15"/>
        <v>3.4380486331511452E-2</v>
      </c>
      <c r="O12" s="6" t="s">
        <v>52</v>
      </c>
      <c r="P12" s="24">
        <v>503688902</v>
      </c>
      <c r="Q12" s="24">
        <v>307931542</v>
      </c>
      <c r="R12" s="25">
        <v>811620444</v>
      </c>
      <c r="S12" s="31">
        <f t="shared" si="16"/>
        <v>3.6150215804022931E-2</v>
      </c>
      <c r="U12" s="6" t="s">
        <v>52</v>
      </c>
      <c r="V12" s="24">
        <v>494686324</v>
      </c>
      <c r="W12" s="24">
        <v>303124177</v>
      </c>
      <c r="X12" s="25">
        <v>797810501</v>
      </c>
      <c r="Y12" s="31">
        <f t="shared" si="17"/>
        <v>3.4185942306962001E-2</v>
      </c>
      <c r="AA12" s="6" t="s">
        <v>52</v>
      </c>
      <c r="AB12" s="24">
        <v>478316888</v>
      </c>
      <c r="AC12" s="24">
        <v>417762121</v>
      </c>
      <c r="AD12" s="25">
        <v>896079009</v>
      </c>
      <c r="AE12" s="31">
        <f t="shared" si="18"/>
        <v>3.6012609446864657E-2</v>
      </c>
      <c r="AG12" s="6" t="s">
        <v>52</v>
      </c>
      <c r="AH12" s="24">
        <v>475391963</v>
      </c>
      <c r="AI12" s="24">
        <v>476815772</v>
      </c>
      <c r="AJ12" s="25">
        <v>952207735</v>
      </c>
      <c r="AK12" s="31">
        <f t="shared" si="19"/>
        <v>3.8551351049888306E-2</v>
      </c>
      <c r="AM12" s="6" t="s">
        <v>52</v>
      </c>
      <c r="AN12" s="24">
        <v>467563398</v>
      </c>
      <c r="AO12" s="24">
        <v>555236268</v>
      </c>
      <c r="AP12" s="25">
        <v>1022799666</v>
      </c>
      <c r="AQ12" s="31">
        <f t="shared" si="20"/>
        <v>4.2006296928973431E-2</v>
      </c>
      <c r="AS12" s="6" t="s">
        <v>52</v>
      </c>
      <c r="AT12" s="24">
        <f t="shared" si="0"/>
        <v>498301352</v>
      </c>
      <c r="AU12" s="24">
        <v>791051141</v>
      </c>
      <c r="AV12" s="25">
        <v>1289352493</v>
      </c>
      <c r="AW12" s="31">
        <f t="shared" si="1"/>
        <v>5.7139916993409243E-2</v>
      </c>
      <c r="AY12" s="6" t="s">
        <v>52</v>
      </c>
      <c r="AZ12" s="24">
        <f t="shared" si="2"/>
        <v>492524428</v>
      </c>
      <c r="BA12" s="24">
        <v>503240946</v>
      </c>
      <c r="BB12" s="25">
        <v>995765374</v>
      </c>
      <c r="BC12" s="31">
        <f t="shared" si="3"/>
        <v>4.513894826702642E-2</v>
      </c>
      <c r="BE12" s="6" t="s">
        <v>52</v>
      </c>
      <c r="BF12" s="24">
        <f t="shared" si="4"/>
        <v>537424984</v>
      </c>
      <c r="BG12" s="24">
        <v>389673251</v>
      </c>
      <c r="BH12" s="25">
        <v>927098235</v>
      </c>
      <c r="BI12" s="31">
        <f t="shared" si="5"/>
        <v>4.4548973288897911E-2</v>
      </c>
      <c r="BK12" s="6" t="s">
        <v>52</v>
      </c>
      <c r="BL12" s="24">
        <f t="shared" si="6"/>
        <v>541676678</v>
      </c>
      <c r="BM12" s="24">
        <v>392614272</v>
      </c>
      <c r="BN12" s="25">
        <v>934290950</v>
      </c>
      <c r="BO12" s="31">
        <f t="shared" si="7"/>
        <v>4.7161582793515948E-2</v>
      </c>
      <c r="BQ12" s="6" t="s">
        <v>43</v>
      </c>
      <c r="BR12" s="24">
        <f t="shared" si="8"/>
        <v>598742867</v>
      </c>
      <c r="BS12" s="24">
        <v>432413605</v>
      </c>
      <c r="BT12" s="26">
        <v>1031156472</v>
      </c>
      <c r="BU12" s="31">
        <f t="shared" si="9"/>
        <v>5.0053539699798089E-2</v>
      </c>
      <c r="BW12" s="6" t="s">
        <v>4</v>
      </c>
      <c r="BX12" s="15">
        <f t="shared" si="21"/>
        <v>556832</v>
      </c>
      <c r="BY12" s="15">
        <v>450236</v>
      </c>
      <c r="BZ12" s="11">
        <v>1007068</v>
      </c>
      <c r="CA12" s="31">
        <f t="shared" si="22"/>
        <v>5.0558721495931054E-2</v>
      </c>
      <c r="CC12" s="3" t="s">
        <v>7</v>
      </c>
      <c r="CD12" s="15">
        <f t="shared" si="23"/>
        <v>446037</v>
      </c>
      <c r="CE12" s="15">
        <v>552440</v>
      </c>
      <c r="CF12" s="11">
        <v>998477</v>
      </c>
      <c r="CG12" s="31">
        <f t="shared" si="10"/>
        <v>5.1404174568170535E-2</v>
      </c>
      <c r="CI12" s="3" t="s">
        <v>7</v>
      </c>
      <c r="CJ12" s="15">
        <f t="shared" si="24"/>
        <v>458618</v>
      </c>
      <c r="CK12" s="16">
        <v>502465</v>
      </c>
      <c r="CL12" s="11">
        <v>961083</v>
      </c>
      <c r="CM12" s="31">
        <f t="shared" si="11"/>
        <v>4.8871146053477095E-2</v>
      </c>
      <c r="CO12" s="3" t="s">
        <v>25</v>
      </c>
      <c r="CP12" s="15">
        <f t="shared" si="25"/>
        <v>352392</v>
      </c>
      <c r="CQ12" s="16">
        <v>851550</v>
      </c>
      <c r="CR12" s="11">
        <v>1203942</v>
      </c>
      <c r="CS12" s="31">
        <f t="shared" si="26"/>
        <v>5.6209069340728758E-2</v>
      </c>
      <c r="CU12" s="3" t="s">
        <v>7</v>
      </c>
      <c r="CV12" s="10">
        <f t="shared" si="27"/>
        <v>460103</v>
      </c>
      <c r="CW12" s="16">
        <v>678153</v>
      </c>
      <c r="CX12" s="11">
        <v>1138256</v>
      </c>
      <c r="CY12" s="31">
        <f t="shared" si="12"/>
        <v>4.9637165462204064E-2</v>
      </c>
      <c r="DA12" s="3" t="s">
        <v>7</v>
      </c>
      <c r="DB12" s="10">
        <f t="shared" si="28"/>
        <v>481022</v>
      </c>
      <c r="DC12" s="16">
        <v>634383</v>
      </c>
      <c r="DD12" s="11">
        <v>1115405</v>
      </c>
      <c r="DE12" s="31">
        <f t="shared" si="29"/>
        <v>4.7865362043152615E-2</v>
      </c>
      <c r="DG12" s="3" t="s">
        <v>28</v>
      </c>
      <c r="DH12" s="15">
        <f t="shared" si="30"/>
        <v>253841</v>
      </c>
      <c r="DI12" s="16">
        <v>409786</v>
      </c>
      <c r="DJ12" s="11">
        <v>663627</v>
      </c>
      <c r="DK12" s="31">
        <f t="shared" si="31"/>
        <v>2.9778211160658177E-2</v>
      </c>
    </row>
    <row r="13" spans="2:116" x14ac:dyDescent="0.2">
      <c r="B13" s="6" t="s">
        <v>53</v>
      </c>
      <c r="C13" s="24">
        <f t="shared" si="13"/>
        <v>231572121</v>
      </c>
      <c r="D13" s="24">
        <v>242340553</v>
      </c>
      <c r="E13" s="25">
        <v>473912674</v>
      </c>
      <c r="F13" s="31">
        <f t="shared" si="14"/>
        <v>2.0955361973830206E-2</v>
      </c>
      <c r="I13" s="6" t="s">
        <v>53</v>
      </c>
      <c r="J13" s="24">
        <v>233283255</v>
      </c>
      <c r="K13" s="24">
        <v>292325659</v>
      </c>
      <c r="L13" s="25">
        <v>525608914</v>
      </c>
      <c r="M13" s="31">
        <f t="shared" si="15"/>
        <v>2.3251675055153808E-2</v>
      </c>
      <c r="O13" s="6" t="s">
        <v>53</v>
      </c>
      <c r="P13" s="24">
        <v>227761901</v>
      </c>
      <c r="Q13" s="24">
        <v>293383523</v>
      </c>
      <c r="R13" s="25">
        <v>521145424</v>
      </c>
      <c r="S13" s="31">
        <f t="shared" si="16"/>
        <v>2.3212228920738018E-2</v>
      </c>
      <c r="U13" s="6" t="s">
        <v>53</v>
      </c>
      <c r="V13" s="24">
        <v>224275422</v>
      </c>
      <c r="W13" s="24">
        <v>293354529</v>
      </c>
      <c r="X13" s="25">
        <v>517629951</v>
      </c>
      <c r="Y13" s="31">
        <f t="shared" si="17"/>
        <v>2.2180289202838616E-2</v>
      </c>
      <c r="AA13" s="6" t="s">
        <v>54</v>
      </c>
      <c r="AB13" s="24">
        <v>309091050</v>
      </c>
      <c r="AC13" s="24">
        <v>131618691</v>
      </c>
      <c r="AD13" s="25">
        <v>440709741</v>
      </c>
      <c r="AE13" s="31">
        <f t="shared" si="18"/>
        <v>1.7711728120686148E-2</v>
      </c>
      <c r="AG13" s="6" t="s">
        <v>54</v>
      </c>
      <c r="AH13" s="24">
        <v>321977026</v>
      </c>
      <c r="AI13" s="24">
        <v>172670516</v>
      </c>
      <c r="AJ13" s="25">
        <v>494647542</v>
      </c>
      <c r="AK13" s="31">
        <f t="shared" si="19"/>
        <v>2.0026439963340952E-2</v>
      </c>
      <c r="AM13" s="6" t="s">
        <v>54</v>
      </c>
      <c r="AN13" s="24">
        <v>348152727</v>
      </c>
      <c r="AO13" s="24">
        <v>205884893</v>
      </c>
      <c r="AP13" s="25">
        <v>554037620</v>
      </c>
      <c r="AQ13" s="31">
        <f t="shared" si="20"/>
        <v>2.2754278818411102E-2</v>
      </c>
      <c r="AS13" s="6" t="s">
        <v>54</v>
      </c>
      <c r="AT13" s="24">
        <f t="shared" si="0"/>
        <v>366200857</v>
      </c>
      <c r="AU13" s="24">
        <v>163046405</v>
      </c>
      <c r="AV13" s="25">
        <v>529247262</v>
      </c>
      <c r="AW13" s="31">
        <f t="shared" si="1"/>
        <v>2.3454520609259889E-2</v>
      </c>
      <c r="AY13" s="6" t="s">
        <v>54</v>
      </c>
      <c r="AZ13" s="24">
        <f t="shared" si="2"/>
        <v>366021615</v>
      </c>
      <c r="BA13" s="24">
        <v>140075319</v>
      </c>
      <c r="BB13" s="25">
        <v>506096934</v>
      </c>
      <c r="BC13" s="31">
        <f t="shared" si="3"/>
        <v>2.2941833406156062E-2</v>
      </c>
      <c r="BE13" s="6" t="s">
        <v>54</v>
      </c>
      <c r="BF13" s="24">
        <f t="shared" si="4"/>
        <v>357115446</v>
      </c>
      <c r="BG13" s="24">
        <v>144310531</v>
      </c>
      <c r="BH13" s="25">
        <v>501425977</v>
      </c>
      <c r="BI13" s="31">
        <f t="shared" si="5"/>
        <v>2.4094547494993925E-2</v>
      </c>
      <c r="BK13" s="6" t="s">
        <v>54</v>
      </c>
      <c r="BL13" s="24">
        <f t="shared" si="6"/>
        <v>358989030</v>
      </c>
      <c r="BM13" s="24">
        <v>102662770</v>
      </c>
      <c r="BN13" s="25">
        <v>461651800</v>
      </c>
      <c r="BO13" s="31">
        <f t="shared" si="7"/>
        <v>2.3303479058076785E-2</v>
      </c>
      <c r="BQ13" s="6" t="s">
        <v>44</v>
      </c>
      <c r="BR13" s="24">
        <f t="shared" si="8"/>
        <v>249631658</v>
      </c>
      <c r="BS13" s="24">
        <v>206119483</v>
      </c>
      <c r="BT13" s="26">
        <v>455751141</v>
      </c>
      <c r="BU13" s="31">
        <f t="shared" si="9"/>
        <v>2.2122692771375806E-2</v>
      </c>
      <c r="BW13" s="6" t="s">
        <v>10</v>
      </c>
      <c r="BX13" s="15">
        <f t="shared" si="21"/>
        <v>246883</v>
      </c>
      <c r="BY13" s="15">
        <v>217204</v>
      </c>
      <c r="BZ13" s="11">
        <v>464087</v>
      </c>
      <c r="CA13" s="31">
        <f t="shared" si="22"/>
        <v>2.329896827511365E-2</v>
      </c>
      <c r="CC13" s="6" t="s">
        <v>10</v>
      </c>
      <c r="CD13" s="15">
        <f t="shared" si="23"/>
        <v>231140</v>
      </c>
      <c r="CE13" s="15">
        <v>260429</v>
      </c>
      <c r="CF13" s="11">
        <v>491569</v>
      </c>
      <c r="CG13" s="31">
        <f t="shared" si="10"/>
        <v>2.5307241617284145E-2</v>
      </c>
      <c r="CI13" s="6" t="s">
        <v>10</v>
      </c>
      <c r="CJ13" s="15">
        <f t="shared" si="24"/>
        <v>217347</v>
      </c>
      <c r="CK13" s="15">
        <v>296386</v>
      </c>
      <c r="CL13" s="11">
        <v>513733</v>
      </c>
      <c r="CM13" s="31">
        <f t="shared" si="11"/>
        <v>2.61233634092903E-2</v>
      </c>
      <c r="CO13" s="6" t="s">
        <v>7</v>
      </c>
      <c r="CP13" s="15">
        <f t="shared" si="25"/>
        <v>459967</v>
      </c>
      <c r="CQ13" s="15">
        <v>541110</v>
      </c>
      <c r="CR13" s="11">
        <v>1001077</v>
      </c>
      <c r="CS13" s="31">
        <f t="shared" si="26"/>
        <v>4.6737805067360992E-2</v>
      </c>
      <c r="CU13" s="6" t="s">
        <v>22</v>
      </c>
      <c r="CV13" s="10">
        <f t="shared" si="27"/>
        <v>291384</v>
      </c>
      <c r="CW13" s="15">
        <v>422152</v>
      </c>
      <c r="CX13" s="11">
        <v>713536</v>
      </c>
      <c r="CY13" s="31">
        <f t="shared" si="12"/>
        <v>3.1115939204571941E-2</v>
      </c>
      <c r="DA13" s="6" t="s">
        <v>22</v>
      </c>
      <c r="DB13" s="10">
        <f t="shared" si="28"/>
        <v>259817</v>
      </c>
      <c r="DC13" s="15">
        <v>413123</v>
      </c>
      <c r="DD13" s="11">
        <v>672940</v>
      </c>
      <c r="DE13" s="31">
        <f t="shared" si="29"/>
        <v>2.8877866544725118E-2</v>
      </c>
      <c r="DG13" s="6" t="s">
        <v>22</v>
      </c>
      <c r="DH13" s="15">
        <f t="shared" si="30"/>
        <v>247303</v>
      </c>
      <c r="DI13" s="15">
        <v>370462</v>
      </c>
      <c r="DJ13" s="11">
        <v>617765</v>
      </c>
      <c r="DK13" s="31">
        <f t="shared" si="31"/>
        <v>2.7720295614349626E-2</v>
      </c>
    </row>
    <row r="14" spans="2:116" x14ac:dyDescent="0.2">
      <c r="B14" s="6" t="s">
        <v>54</v>
      </c>
      <c r="C14" s="24">
        <f t="shared" si="13"/>
        <v>239168033</v>
      </c>
      <c r="D14" s="24">
        <v>87707390</v>
      </c>
      <c r="E14" s="25">
        <v>326875423</v>
      </c>
      <c r="F14" s="31">
        <f t="shared" si="14"/>
        <v>1.4453702517594758E-2</v>
      </c>
      <c r="I14" s="6" t="s">
        <v>54</v>
      </c>
      <c r="J14" s="24">
        <v>239318386</v>
      </c>
      <c r="K14" s="24">
        <v>110804946</v>
      </c>
      <c r="L14" s="25">
        <v>350123332</v>
      </c>
      <c r="M14" s="31">
        <f t="shared" si="15"/>
        <v>1.5488614686796838E-2</v>
      </c>
      <c r="O14" s="6" t="s">
        <v>54</v>
      </c>
      <c r="P14" s="24">
        <v>273144718</v>
      </c>
      <c r="Q14" s="24">
        <v>168718449</v>
      </c>
      <c r="R14" s="25">
        <v>441863167</v>
      </c>
      <c r="S14" s="31">
        <f t="shared" si="16"/>
        <v>1.9680934556275204E-2</v>
      </c>
      <c r="U14" s="6" t="s">
        <v>54</v>
      </c>
      <c r="V14" s="24">
        <v>295423716</v>
      </c>
      <c r="W14" s="24">
        <v>145582221</v>
      </c>
      <c r="X14" s="25">
        <v>441005937</v>
      </c>
      <c r="Y14" s="31">
        <f t="shared" si="17"/>
        <v>1.8896973028573509E-2</v>
      </c>
      <c r="AA14" s="6" t="s">
        <v>53</v>
      </c>
      <c r="AB14" s="24">
        <v>222909071</v>
      </c>
      <c r="AC14" s="24">
        <v>211197126</v>
      </c>
      <c r="AD14" s="25">
        <v>434106197</v>
      </c>
      <c r="AE14" s="31">
        <f t="shared" si="18"/>
        <v>1.7446337626490133E-2</v>
      </c>
      <c r="AG14" s="6" t="s">
        <v>53</v>
      </c>
      <c r="AH14" s="24">
        <v>225126654</v>
      </c>
      <c r="AI14" s="24">
        <v>237803747</v>
      </c>
      <c r="AJ14" s="25">
        <v>462930401</v>
      </c>
      <c r="AK14" s="31">
        <f t="shared" si="19"/>
        <v>1.8742330842982036E-2</v>
      </c>
      <c r="AM14" s="6" t="s">
        <v>53</v>
      </c>
      <c r="AN14" s="24">
        <v>228355963</v>
      </c>
      <c r="AO14" s="24">
        <v>183364910</v>
      </c>
      <c r="AP14" s="25">
        <v>411720873</v>
      </c>
      <c r="AQ14" s="31">
        <f t="shared" si="20"/>
        <v>1.6909341895594794E-2</v>
      </c>
      <c r="AS14" s="6" t="s">
        <v>53</v>
      </c>
      <c r="AT14" s="24">
        <f t="shared" si="0"/>
        <v>228555131</v>
      </c>
      <c r="AU14" s="24">
        <v>195551993</v>
      </c>
      <c r="AV14" s="25">
        <v>424107124</v>
      </c>
      <c r="AW14" s="31">
        <f t="shared" si="1"/>
        <v>1.8795050999039345E-2</v>
      </c>
      <c r="AY14" s="6" t="s">
        <v>53</v>
      </c>
      <c r="AZ14" s="24">
        <f t="shared" si="2"/>
        <v>223146552</v>
      </c>
      <c r="BA14" s="24">
        <v>185955633</v>
      </c>
      <c r="BB14" s="25">
        <v>409102185</v>
      </c>
      <c r="BC14" s="31">
        <f t="shared" si="3"/>
        <v>1.8544973391133875E-2</v>
      </c>
      <c r="BE14" s="6" t="s">
        <v>53</v>
      </c>
      <c r="BF14" s="24">
        <f t="shared" si="4"/>
        <v>223752246</v>
      </c>
      <c r="BG14" s="24">
        <v>186888365</v>
      </c>
      <c r="BH14" s="25">
        <v>410640611</v>
      </c>
      <c r="BI14" s="31">
        <f t="shared" si="5"/>
        <v>1.9732124299401473E-2</v>
      </c>
      <c r="BK14" s="6" t="s">
        <v>53</v>
      </c>
      <c r="BL14" s="24">
        <f t="shared" si="6"/>
        <v>232361114</v>
      </c>
      <c r="BM14" s="24">
        <v>173850930</v>
      </c>
      <c r="BN14" s="25">
        <v>406212044</v>
      </c>
      <c r="BO14" s="31">
        <f t="shared" si="7"/>
        <v>2.05049646952369E-2</v>
      </c>
      <c r="BQ14" s="6" t="s">
        <v>45</v>
      </c>
      <c r="BR14" s="24">
        <f t="shared" si="8"/>
        <v>361186151</v>
      </c>
      <c r="BS14" s="24">
        <v>93736380</v>
      </c>
      <c r="BT14" s="26">
        <v>454922531</v>
      </c>
      <c r="BU14" s="31">
        <f t="shared" si="9"/>
        <v>2.2082471074032231E-2</v>
      </c>
      <c r="BW14" s="6" t="s">
        <v>36</v>
      </c>
      <c r="BX14" s="15">
        <f t="shared" si="21"/>
        <v>324680</v>
      </c>
      <c r="BY14" s="15">
        <v>71450</v>
      </c>
      <c r="BZ14" s="11">
        <v>396130</v>
      </c>
      <c r="CA14" s="31">
        <f t="shared" si="22"/>
        <v>1.9887263170096921E-2</v>
      </c>
      <c r="CC14" s="6" t="s">
        <v>9</v>
      </c>
      <c r="CD14" s="15">
        <f t="shared" si="23"/>
        <v>286043</v>
      </c>
      <c r="CE14" s="15">
        <v>86418</v>
      </c>
      <c r="CF14" s="11">
        <v>372461</v>
      </c>
      <c r="CG14" s="31">
        <f t="shared" si="10"/>
        <v>1.917525417594533E-2</v>
      </c>
      <c r="CI14" s="6" t="s">
        <v>22</v>
      </c>
      <c r="CJ14" s="15">
        <f t="shared" si="24"/>
        <v>256213</v>
      </c>
      <c r="CK14" s="15">
        <v>224581</v>
      </c>
      <c r="CL14" s="11">
        <v>480794</v>
      </c>
      <c r="CM14" s="31">
        <f t="shared" si="11"/>
        <v>2.4448412671575156E-2</v>
      </c>
      <c r="CO14" s="6" t="s">
        <v>10</v>
      </c>
      <c r="CP14" s="15">
        <f t="shared" si="25"/>
        <v>218174</v>
      </c>
      <c r="CQ14" s="15">
        <v>506128</v>
      </c>
      <c r="CR14" s="11">
        <v>724302</v>
      </c>
      <c r="CS14" s="31">
        <f t="shared" si="26"/>
        <v>3.3815865998219619E-2</v>
      </c>
      <c r="CU14" s="6" t="s">
        <v>25</v>
      </c>
      <c r="CV14" s="10">
        <f t="shared" si="27"/>
        <v>235452</v>
      </c>
      <c r="CW14" s="15">
        <v>357851</v>
      </c>
      <c r="CX14" s="11">
        <v>593303</v>
      </c>
      <c r="CY14" s="31">
        <f t="shared" si="12"/>
        <v>2.5872808208541889E-2</v>
      </c>
      <c r="DA14" s="6" t="s">
        <v>23</v>
      </c>
      <c r="DB14" s="10">
        <f t="shared" si="28"/>
        <v>238470</v>
      </c>
      <c r="DC14" s="15">
        <v>315238</v>
      </c>
      <c r="DD14" s="11">
        <v>553708</v>
      </c>
      <c r="DE14" s="31">
        <f t="shared" si="29"/>
        <v>2.3761265088635918E-2</v>
      </c>
      <c r="DG14" s="6" t="s">
        <v>23</v>
      </c>
      <c r="DH14" s="15">
        <f t="shared" si="30"/>
        <v>223920</v>
      </c>
      <c r="DI14" s="15">
        <v>301317</v>
      </c>
      <c r="DJ14" s="11">
        <v>525237</v>
      </c>
      <c r="DK14" s="31">
        <f t="shared" si="31"/>
        <v>2.3568387505919167E-2</v>
      </c>
    </row>
    <row r="15" spans="2:116" x14ac:dyDescent="0.2">
      <c r="B15" s="6" t="s">
        <v>55</v>
      </c>
      <c r="C15" s="24">
        <f t="shared" si="13"/>
        <v>3899950</v>
      </c>
      <c r="D15" s="24">
        <v>15346703</v>
      </c>
      <c r="E15" s="25">
        <v>19246653</v>
      </c>
      <c r="F15" s="31">
        <f t="shared" si="14"/>
        <v>8.5104409003356819E-4</v>
      </c>
      <c r="I15" s="6" t="s">
        <v>55</v>
      </c>
      <c r="J15" s="24">
        <v>3394552</v>
      </c>
      <c r="K15" s="24">
        <v>15298797</v>
      </c>
      <c r="L15" s="25">
        <v>18693349</v>
      </c>
      <c r="M15" s="31">
        <f t="shared" si="15"/>
        <v>8.2694883032479241E-4</v>
      </c>
      <c r="O15" s="6" t="s">
        <v>55</v>
      </c>
      <c r="P15" s="24">
        <v>3147161</v>
      </c>
      <c r="Q15" s="24">
        <v>9314511</v>
      </c>
      <c r="R15" s="25">
        <v>12461672</v>
      </c>
      <c r="S15" s="31">
        <f t="shared" si="16"/>
        <v>5.5505271633959734E-4</v>
      </c>
      <c r="U15" s="6" t="s">
        <v>55</v>
      </c>
      <c r="V15" s="24">
        <v>3970137</v>
      </c>
      <c r="W15" s="24">
        <v>4651337</v>
      </c>
      <c r="X15" s="25">
        <v>8621474</v>
      </c>
      <c r="Y15" s="31">
        <f t="shared" si="17"/>
        <v>3.6942759263703013E-4</v>
      </c>
      <c r="AA15" s="6" t="s">
        <v>55</v>
      </c>
      <c r="AB15" s="24">
        <v>3625146</v>
      </c>
      <c r="AC15" s="24">
        <v>64826854</v>
      </c>
      <c r="AD15" s="25">
        <v>68452000</v>
      </c>
      <c r="AE15" s="31">
        <f t="shared" si="18"/>
        <v>2.7510243149293317E-3</v>
      </c>
      <c r="AG15" s="6" t="s">
        <v>55</v>
      </c>
      <c r="AH15" s="24">
        <v>3306376</v>
      </c>
      <c r="AI15" s="24">
        <v>73360290</v>
      </c>
      <c r="AJ15" s="25">
        <v>76666666</v>
      </c>
      <c r="AK15" s="31">
        <f t="shared" si="19"/>
        <v>3.1039482732100848E-3</v>
      </c>
      <c r="AM15" s="6" t="s">
        <v>55</v>
      </c>
      <c r="AN15" s="24">
        <v>3099161</v>
      </c>
      <c r="AO15" s="24">
        <v>251927</v>
      </c>
      <c r="AP15" s="25">
        <v>3351088</v>
      </c>
      <c r="AQ15" s="31">
        <f t="shared" si="20"/>
        <v>1.3762890450838271E-4</v>
      </c>
      <c r="AS15" s="6" t="s">
        <v>55</v>
      </c>
      <c r="AT15" s="24">
        <f t="shared" si="0"/>
        <v>2809355</v>
      </c>
      <c r="AU15" s="24">
        <v>1109880</v>
      </c>
      <c r="AV15" s="25">
        <v>3919235</v>
      </c>
      <c r="AW15" s="31">
        <f t="shared" si="1"/>
        <v>1.7368777257846762E-4</v>
      </c>
      <c r="AY15" s="6" t="s">
        <v>56</v>
      </c>
      <c r="AZ15" s="24">
        <f t="shared" si="2"/>
        <v>6879070</v>
      </c>
      <c r="BA15" s="24">
        <v>4748716</v>
      </c>
      <c r="BB15" s="25">
        <v>11627786</v>
      </c>
      <c r="BC15" s="31">
        <f t="shared" si="3"/>
        <v>5.2709809400748858E-4</v>
      </c>
      <c r="BE15" s="6" t="s">
        <v>46</v>
      </c>
      <c r="BF15" s="24">
        <f t="shared" si="4"/>
        <v>119284006</v>
      </c>
      <c r="BG15" s="24">
        <v>107672389</v>
      </c>
      <c r="BH15" s="25">
        <v>226956395</v>
      </c>
      <c r="BI15" s="31">
        <f t="shared" si="5"/>
        <v>1.090572066357085E-2</v>
      </c>
      <c r="BK15" s="6" t="s">
        <v>46</v>
      </c>
      <c r="BL15" s="24">
        <f t="shared" si="6"/>
        <v>117461559</v>
      </c>
      <c r="BM15" s="24">
        <v>105660387</v>
      </c>
      <c r="BN15" s="25">
        <v>223121946</v>
      </c>
      <c r="BO15" s="31">
        <f t="shared" si="7"/>
        <v>1.1262855676092543E-2</v>
      </c>
      <c r="BQ15" s="6" t="s">
        <v>46</v>
      </c>
      <c r="BR15" s="24">
        <f t="shared" si="8"/>
        <v>122918673</v>
      </c>
      <c r="BS15" s="24">
        <v>121815467</v>
      </c>
      <c r="BT15" s="26">
        <v>244734140</v>
      </c>
      <c r="BU15" s="31">
        <f t="shared" si="9"/>
        <v>1.1879681042612847E-2</v>
      </c>
      <c r="BW15" s="6" t="s">
        <v>37</v>
      </c>
      <c r="BX15" s="15">
        <f t="shared" si="21"/>
        <v>125716</v>
      </c>
      <c r="BY15" s="15">
        <v>203299</v>
      </c>
      <c r="BZ15" s="11">
        <v>329015</v>
      </c>
      <c r="CA15" s="31">
        <f t="shared" si="22"/>
        <v>1.6517829732434906E-2</v>
      </c>
      <c r="CC15" s="6" t="s">
        <v>32</v>
      </c>
      <c r="CD15" s="15">
        <f t="shared" si="23"/>
        <v>124040</v>
      </c>
      <c r="CE15" s="15">
        <v>100499</v>
      </c>
      <c r="CF15" s="11">
        <v>224539</v>
      </c>
      <c r="CG15" s="31">
        <f t="shared" si="10"/>
        <v>1.155984760125916E-2</v>
      </c>
      <c r="CI15" s="6" t="s">
        <v>9</v>
      </c>
      <c r="CJ15" s="15">
        <f t="shared" si="24"/>
        <v>277752</v>
      </c>
      <c r="CK15" s="15">
        <v>70053</v>
      </c>
      <c r="CL15" s="11">
        <v>347805</v>
      </c>
      <c r="CM15" s="31">
        <f t="shared" si="11"/>
        <v>1.7685911573849085E-2</v>
      </c>
      <c r="CO15" s="6" t="s">
        <v>23</v>
      </c>
      <c r="CP15" s="15">
        <f t="shared" si="25"/>
        <v>282731</v>
      </c>
      <c r="CQ15" s="15">
        <v>316062</v>
      </c>
      <c r="CR15" s="11">
        <v>598793</v>
      </c>
      <c r="CS15" s="31">
        <f t="shared" si="26"/>
        <v>2.7956161723524053E-2</v>
      </c>
      <c r="CU15" s="6" t="s">
        <v>23</v>
      </c>
      <c r="CV15" s="10">
        <f t="shared" si="27"/>
        <v>257427</v>
      </c>
      <c r="CW15" s="15">
        <v>284391</v>
      </c>
      <c r="CX15" s="11">
        <v>541818</v>
      </c>
      <c r="CY15" s="31">
        <f t="shared" si="12"/>
        <v>2.3627645904260978E-2</v>
      </c>
      <c r="DA15" s="6" t="s">
        <v>25</v>
      </c>
      <c r="DB15" s="10">
        <f t="shared" si="28"/>
        <v>217145</v>
      </c>
      <c r="DC15" s="15">
        <v>268862</v>
      </c>
      <c r="DD15" s="11">
        <v>486007</v>
      </c>
      <c r="DE15" s="31">
        <f t="shared" si="29"/>
        <v>2.0856012847805482E-2</v>
      </c>
      <c r="DG15" s="6" t="s">
        <v>25</v>
      </c>
      <c r="DH15" s="15">
        <f t="shared" si="30"/>
        <v>219644</v>
      </c>
      <c r="DI15" s="15">
        <v>292544</v>
      </c>
      <c r="DJ15" s="11">
        <v>512188</v>
      </c>
      <c r="DK15" s="31">
        <f t="shared" si="31"/>
        <v>2.2982853949515603E-2</v>
      </c>
    </row>
    <row r="16" spans="2:116" x14ac:dyDescent="0.2">
      <c r="B16" s="32" t="s">
        <v>83</v>
      </c>
      <c r="C16" s="24">
        <f t="shared" si="13"/>
        <v>11083</v>
      </c>
      <c r="D16" s="24">
        <v>0</v>
      </c>
      <c r="E16" s="25">
        <v>11083</v>
      </c>
      <c r="F16" s="31">
        <f t="shared" si="14"/>
        <v>4.900655532077207E-7</v>
      </c>
      <c r="I16" s="6"/>
      <c r="J16" s="24"/>
      <c r="K16" s="24"/>
      <c r="L16" s="25"/>
      <c r="M16" s="31"/>
      <c r="O16" s="6"/>
      <c r="P16" s="24"/>
      <c r="Q16" s="24"/>
      <c r="R16" s="25"/>
      <c r="S16" s="31"/>
      <c r="U16" s="6"/>
      <c r="V16" s="24"/>
      <c r="W16" s="24"/>
      <c r="X16" s="25"/>
      <c r="Y16" s="31"/>
      <c r="AA16" s="6"/>
      <c r="AB16" s="24"/>
      <c r="AC16" s="24"/>
      <c r="AD16" s="25"/>
      <c r="AE16" s="31"/>
      <c r="AG16" s="6"/>
      <c r="AH16" s="24"/>
      <c r="AI16" s="24"/>
      <c r="AJ16" s="25"/>
      <c r="AK16" s="31"/>
      <c r="AM16" s="6"/>
      <c r="AN16" s="24"/>
      <c r="AO16" s="24"/>
      <c r="AP16" s="25"/>
      <c r="AQ16" s="31"/>
      <c r="AS16" s="6"/>
      <c r="AT16" s="24"/>
      <c r="AU16" s="24"/>
      <c r="AV16" s="25"/>
      <c r="AW16" s="31"/>
      <c r="AY16" s="6"/>
      <c r="AZ16" s="24"/>
      <c r="BA16" s="24"/>
      <c r="BB16" s="25"/>
      <c r="BC16" s="31"/>
      <c r="BE16" s="6"/>
      <c r="BF16" s="24"/>
      <c r="BG16" s="24"/>
      <c r="BH16" s="25"/>
      <c r="BI16" s="31"/>
      <c r="BK16" s="6"/>
      <c r="BL16" s="24"/>
      <c r="BM16" s="24"/>
      <c r="BN16" s="25"/>
      <c r="BO16" s="31"/>
      <c r="BQ16" s="6"/>
      <c r="BR16" s="24"/>
      <c r="BS16" s="24"/>
      <c r="BT16" s="26"/>
      <c r="BU16" s="31"/>
      <c r="BW16" s="6"/>
      <c r="BX16" s="15"/>
      <c r="BY16" s="15"/>
      <c r="BZ16" s="11"/>
      <c r="CA16" s="31"/>
      <c r="CC16" s="6"/>
      <c r="CD16" s="15"/>
      <c r="CE16" s="15"/>
      <c r="CF16" s="11"/>
      <c r="CG16" s="31"/>
      <c r="CI16" s="6"/>
      <c r="CJ16" s="15"/>
      <c r="CK16" s="15"/>
      <c r="CL16" s="11"/>
      <c r="CM16" s="31"/>
      <c r="CO16" s="6"/>
      <c r="CP16" s="15"/>
      <c r="CQ16" s="15"/>
      <c r="CR16" s="11"/>
      <c r="CS16" s="31"/>
      <c r="CU16" s="6"/>
      <c r="CV16" s="10"/>
      <c r="CW16" s="15"/>
      <c r="CX16" s="11"/>
      <c r="CY16" s="31"/>
      <c r="DA16" s="6"/>
      <c r="DB16" s="10"/>
      <c r="DC16" s="15"/>
      <c r="DD16" s="11"/>
      <c r="DE16" s="31"/>
      <c r="DG16" s="6"/>
      <c r="DH16" s="15"/>
      <c r="DI16" s="15"/>
      <c r="DJ16" s="11"/>
      <c r="DK16" s="31"/>
    </row>
    <row r="17" spans="2:115" x14ac:dyDescent="0.2">
      <c r="B17" s="6" t="s">
        <v>57</v>
      </c>
      <c r="C17" s="24">
        <f t="shared" si="13"/>
        <v>0</v>
      </c>
      <c r="D17" s="24">
        <v>-11516</v>
      </c>
      <c r="E17" s="25">
        <v>-11516</v>
      </c>
      <c r="F17" s="31">
        <f t="shared" si="14"/>
        <v>-5.0921184794190299E-7</v>
      </c>
      <c r="I17" s="6" t="s">
        <v>57</v>
      </c>
      <c r="J17" s="24">
        <v>16703</v>
      </c>
      <c r="K17" s="24">
        <v>-59172</v>
      </c>
      <c r="L17" s="25">
        <v>-42469</v>
      </c>
      <c r="M17" s="31">
        <f t="shared" si="15"/>
        <v>-1.8787264858246433E-6</v>
      </c>
      <c r="O17" s="6" t="s">
        <v>57</v>
      </c>
      <c r="P17" s="24">
        <v>31690</v>
      </c>
      <c r="Q17" s="24">
        <v>-260233</v>
      </c>
      <c r="R17" s="25">
        <v>-228543</v>
      </c>
      <c r="S17" s="31">
        <f t="shared" si="16"/>
        <v>-1.0179485782517834E-5</v>
      </c>
      <c r="U17" s="6" t="s">
        <v>57</v>
      </c>
      <c r="V17" s="24">
        <v>27714</v>
      </c>
      <c r="W17" s="24">
        <v>-1005436</v>
      </c>
      <c r="X17" s="25">
        <v>-977722</v>
      </c>
      <c r="Y17" s="31">
        <f t="shared" si="17"/>
        <v>-4.1895096445023481E-5</v>
      </c>
      <c r="AA17" s="6" t="s">
        <v>57</v>
      </c>
      <c r="AB17" s="24">
        <v>49393</v>
      </c>
      <c r="AC17" s="24">
        <v>1208018</v>
      </c>
      <c r="AD17" s="25">
        <v>1257411</v>
      </c>
      <c r="AE17" s="31">
        <f t="shared" si="18"/>
        <v>5.0534217186635979E-5</v>
      </c>
      <c r="AG17" s="6" t="s">
        <v>57</v>
      </c>
      <c r="AH17" s="24">
        <v>304663</v>
      </c>
      <c r="AI17" s="24">
        <v>2789428</v>
      </c>
      <c r="AJ17" s="25">
        <v>3094091</v>
      </c>
      <c r="AK17" s="31">
        <f t="shared" si="19"/>
        <v>1.2526824130587426E-4</v>
      </c>
      <c r="AM17" s="6" t="s">
        <v>57</v>
      </c>
      <c r="AN17" s="24">
        <v>311649</v>
      </c>
      <c r="AO17" s="24">
        <v>2142878</v>
      </c>
      <c r="AP17" s="25">
        <v>2454527</v>
      </c>
      <c r="AQ17" s="31">
        <f t="shared" si="20"/>
        <v>1.0080721905728739E-4</v>
      </c>
      <c r="AS17" s="6" t="s">
        <v>57</v>
      </c>
      <c r="AT17" s="24">
        <f t="shared" si="0"/>
        <v>378007</v>
      </c>
      <c r="AU17" s="24">
        <v>2616233</v>
      </c>
      <c r="AV17" s="25">
        <v>2994240</v>
      </c>
      <c r="AW17" s="31">
        <f t="shared" si="1"/>
        <v>1.3269499689744322E-4</v>
      </c>
      <c r="AY17" s="6" t="s">
        <v>55</v>
      </c>
      <c r="AZ17" s="24">
        <f t="shared" si="2"/>
        <v>3417603</v>
      </c>
      <c r="BA17" s="24">
        <v>173071</v>
      </c>
      <c r="BB17" s="25">
        <v>3590674</v>
      </c>
      <c r="BC17" s="31">
        <f t="shared" si="3"/>
        <v>1.6276851170138882E-4</v>
      </c>
      <c r="BE17" s="6" t="s">
        <v>56</v>
      </c>
      <c r="BF17" s="24">
        <f t="shared" si="4"/>
        <v>12051623</v>
      </c>
      <c r="BG17" s="24">
        <v>11784668</v>
      </c>
      <c r="BH17" s="25">
        <v>23836291</v>
      </c>
      <c r="BI17" s="31">
        <f t="shared" si="5"/>
        <v>1.1453827123998328E-3</v>
      </c>
      <c r="BK17" s="6" t="s">
        <v>56</v>
      </c>
      <c r="BL17" s="24">
        <f t="shared" si="6"/>
        <v>11737712</v>
      </c>
      <c r="BM17" s="24">
        <v>9099068</v>
      </c>
      <c r="BN17" s="25">
        <v>20836780</v>
      </c>
      <c r="BO17" s="31">
        <f t="shared" si="7"/>
        <v>1.0518088879275533E-3</v>
      </c>
      <c r="BQ17" s="6" t="s">
        <v>47</v>
      </c>
      <c r="BR17" s="24">
        <f t="shared" si="8"/>
        <v>11109716</v>
      </c>
      <c r="BS17" s="24">
        <v>9299446</v>
      </c>
      <c r="BT17" s="26">
        <v>20409162</v>
      </c>
      <c r="BU17" s="31">
        <f t="shared" si="9"/>
        <v>9.9068456451157348E-4</v>
      </c>
      <c r="BW17" s="6" t="s">
        <v>13</v>
      </c>
      <c r="BX17" s="15">
        <f t="shared" si="21"/>
        <v>11163</v>
      </c>
      <c r="BY17" s="15">
        <v>9940</v>
      </c>
      <c r="BZ17" s="11">
        <v>21103</v>
      </c>
      <c r="CA17" s="31">
        <f t="shared" si="22"/>
        <v>1.0594524895326165E-3</v>
      </c>
      <c r="CC17" s="6" t="s">
        <v>11</v>
      </c>
      <c r="CD17" s="15">
        <v>70131</v>
      </c>
      <c r="CE17" s="15" t="s">
        <v>18</v>
      </c>
      <c r="CF17" s="11">
        <v>70131</v>
      </c>
      <c r="CG17" s="31">
        <f t="shared" si="10"/>
        <v>3.6105249962095948E-3</v>
      </c>
      <c r="CI17" s="6" t="s">
        <v>32</v>
      </c>
      <c r="CJ17" s="15">
        <f t="shared" si="24"/>
        <v>122377</v>
      </c>
      <c r="CK17" s="15">
        <v>110150</v>
      </c>
      <c r="CL17" s="11">
        <v>232527</v>
      </c>
      <c r="CM17" s="31">
        <f t="shared" si="11"/>
        <v>1.1824016217513856E-2</v>
      </c>
      <c r="CO17" s="6" t="s">
        <v>22</v>
      </c>
      <c r="CP17" s="15">
        <f t="shared" si="25"/>
        <v>270228</v>
      </c>
      <c r="CQ17" s="15">
        <v>247204</v>
      </c>
      <c r="CR17" s="11">
        <v>517432</v>
      </c>
      <c r="CS17" s="31">
        <f t="shared" si="26"/>
        <v>2.415761819681676E-2</v>
      </c>
      <c r="CU17" s="6" t="s">
        <v>10</v>
      </c>
      <c r="CV17" s="10">
        <f t="shared" si="27"/>
        <v>376853</v>
      </c>
      <c r="CW17" s="15">
        <v>82925</v>
      </c>
      <c r="CX17" s="11">
        <v>459778</v>
      </c>
      <c r="CY17" s="31">
        <f t="shared" si="12"/>
        <v>2.0050038534285136E-2</v>
      </c>
      <c r="DA17" s="6" t="s">
        <v>24</v>
      </c>
      <c r="DB17" s="10">
        <f t="shared" si="28"/>
        <v>216709</v>
      </c>
      <c r="DC17" s="15">
        <v>156243</v>
      </c>
      <c r="DD17" s="11">
        <v>372952</v>
      </c>
      <c r="DE17" s="31">
        <f t="shared" si="29"/>
        <v>1.600448492226398E-2</v>
      </c>
      <c r="DG17" s="6" t="s">
        <v>26</v>
      </c>
      <c r="DH17" s="15">
        <f t="shared" si="30"/>
        <v>186571</v>
      </c>
      <c r="DI17" s="15">
        <v>266631</v>
      </c>
      <c r="DJ17" s="11">
        <v>453202</v>
      </c>
      <c r="DK17" s="31">
        <f t="shared" si="31"/>
        <v>2.0336039453537312E-2</v>
      </c>
    </row>
    <row r="18" spans="2:115" x14ac:dyDescent="0.2">
      <c r="B18" s="7" t="s">
        <v>0</v>
      </c>
      <c r="C18" s="12">
        <f>SUM(C7:C17)</f>
        <v>8659621825</v>
      </c>
      <c r="D18" s="12">
        <f>SUM(D7:D17)</f>
        <v>13955719995</v>
      </c>
      <c r="E18" s="12">
        <f>SUM(E7:E17)</f>
        <v>22615341820</v>
      </c>
      <c r="F18" s="7"/>
      <c r="I18" s="7" t="s">
        <v>0</v>
      </c>
      <c r="J18" s="12">
        <f>SUM(J7:J17)</f>
        <v>10728668688</v>
      </c>
      <c r="K18" s="12">
        <f>SUM(K7:K17)</f>
        <v>11876537722</v>
      </c>
      <c r="L18" s="12">
        <f>SUM(L7:L17)</f>
        <v>22605206410</v>
      </c>
      <c r="M18" s="7"/>
      <c r="O18" s="7" t="s">
        <v>0</v>
      </c>
      <c r="P18" s="12">
        <f>SUM(P7:P17)</f>
        <v>10725302640</v>
      </c>
      <c r="Q18" s="12">
        <f>SUM(Q7:Q17)</f>
        <v>11726027897</v>
      </c>
      <c r="R18" s="12">
        <f>SUM(R7:R17)</f>
        <v>22451330537</v>
      </c>
      <c r="S18" s="7"/>
      <c r="U18" s="7" t="s">
        <v>0</v>
      </c>
      <c r="V18" s="12">
        <f>SUM(V7:V17)</f>
        <v>10708440938</v>
      </c>
      <c r="W18" s="12">
        <f>SUM(W7:W17)</f>
        <v>12628944173</v>
      </c>
      <c r="X18" s="12">
        <f>SUM(X7:X17)</f>
        <v>23337385111</v>
      </c>
      <c r="Y18" s="7"/>
      <c r="AA18" s="7" t="s">
        <v>0</v>
      </c>
      <c r="AB18" s="12">
        <f>SUM(AB7:AB17)</f>
        <v>10713760767</v>
      </c>
      <c r="AC18" s="12">
        <f>SUM(AC7:AC17)</f>
        <v>14168607458</v>
      </c>
      <c r="AD18" s="12">
        <f>SUM(AD7:AD17)</f>
        <v>24882368225</v>
      </c>
      <c r="AE18" s="7"/>
      <c r="AG18" s="7" t="s">
        <v>0</v>
      </c>
      <c r="AH18" s="12">
        <v>10480753246</v>
      </c>
      <c r="AI18" s="12">
        <v>14218970864</v>
      </c>
      <c r="AJ18" s="12">
        <v>24699724110</v>
      </c>
      <c r="AK18" s="7"/>
      <c r="AM18" s="7" t="s">
        <v>0</v>
      </c>
      <c r="AN18" s="12">
        <v>10137515415</v>
      </c>
      <c r="AO18" s="12">
        <v>14211207057</v>
      </c>
      <c r="AP18" s="12">
        <v>24348722472</v>
      </c>
      <c r="AQ18" s="7"/>
      <c r="AS18" s="6" t="s">
        <v>60</v>
      </c>
      <c r="AT18" s="24">
        <f t="shared" si="0"/>
        <v>112</v>
      </c>
      <c r="AU18" s="24">
        <v>0</v>
      </c>
      <c r="AV18" s="25">
        <v>112</v>
      </c>
      <c r="AW18" s="31">
        <f t="shared" si="1"/>
        <v>4.9634764255749844E-9</v>
      </c>
      <c r="AY18" s="6" t="s">
        <v>57</v>
      </c>
      <c r="AZ18" s="24">
        <f t="shared" si="2"/>
        <v>409958</v>
      </c>
      <c r="BA18" s="24">
        <v>1939553</v>
      </c>
      <c r="BB18" s="25">
        <v>2349511</v>
      </c>
      <c r="BC18" s="31">
        <f t="shared" si="3"/>
        <v>1.0650546629853942E-4</v>
      </c>
      <c r="BE18" s="6" t="s">
        <v>55</v>
      </c>
      <c r="BF18" s="24">
        <f t="shared" si="4"/>
        <v>3486311</v>
      </c>
      <c r="BG18" s="24">
        <v>665928</v>
      </c>
      <c r="BH18" s="25">
        <v>4152239</v>
      </c>
      <c r="BI18" s="31">
        <f t="shared" si="5"/>
        <v>1.9952360744179408E-4</v>
      </c>
      <c r="BK18" s="6" t="s">
        <v>55</v>
      </c>
      <c r="BL18" s="24">
        <f t="shared" si="6"/>
        <v>3035467</v>
      </c>
      <c r="BM18" s="24">
        <v>214629</v>
      </c>
      <c r="BN18" s="25">
        <v>3250096</v>
      </c>
      <c r="BO18" s="31">
        <f t="shared" si="7"/>
        <v>1.6405989118365645E-4</v>
      </c>
      <c r="BQ18" s="6" t="s">
        <v>26</v>
      </c>
      <c r="BR18" s="24">
        <f t="shared" si="8"/>
        <v>2516231</v>
      </c>
      <c r="BS18" s="24">
        <v>2541714</v>
      </c>
      <c r="BT18" s="26">
        <v>5057945</v>
      </c>
      <c r="BU18" s="31">
        <f t="shared" si="9"/>
        <v>2.4551855875554771E-4</v>
      </c>
      <c r="BW18" s="6" t="s">
        <v>38</v>
      </c>
      <c r="BX18" s="15">
        <f t="shared" si="21"/>
        <v>6870</v>
      </c>
      <c r="BY18" s="15">
        <v>9065</v>
      </c>
      <c r="BZ18" s="11">
        <v>15935</v>
      </c>
      <c r="CA18" s="31">
        <f t="shared" si="22"/>
        <v>7.9999883526997309E-4</v>
      </c>
      <c r="CC18" s="3" t="s">
        <v>8</v>
      </c>
      <c r="CD18" s="15">
        <f t="shared" si="23"/>
        <v>18594</v>
      </c>
      <c r="CE18" s="15">
        <v>16491</v>
      </c>
      <c r="CF18" s="11">
        <v>35085</v>
      </c>
      <c r="CG18" s="31">
        <f t="shared" si="10"/>
        <v>1.8062664084643543E-3</v>
      </c>
      <c r="CI18" s="3" t="s">
        <v>15</v>
      </c>
      <c r="CJ18" s="15">
        <f t="shared" si="24"/>
        <v>28667</v>
      </c>
      <c r="CK18" s="16">
        <v>18350</v>
      </c>
      <c r="CL18" s="11">
        <v>47017</v>
      </c>
      <c r="CM18" s="31">
        <f t="shared" si="11"/>
        <v>2.3908181436944911E-3</v>
      </c>
      <c r="CO18" s="3" t="s">
        <v>24</v>
      </c>
      <c r="CP18" s="15">
        <f t="shared" si="25"/>
        <v>257571</v>
      </c>
      <c r="CQ18" s="16">
        <v>82696</v>
      </c>
      <c r="CR18" s="11">
        <v>340267</v>
      </c>
      <c r="CS18" s="31">
        <f t="shared" si="26"/>
        <v>1.5886223254410723E-2</v>
      </c>
      <c r="CU18" s="3" t="s">
        <v>24</v>
      </c>
      <c r="CV18" s="10">
        <f t="shared" si="27"/>
        <v>209176</v>
      </c>
      <c r="CW18" s="16">
        <v>193787</v>
      </c>
      <c r="CX18" s="11">
        <v>402963</v>
      </c>
      <c r="CY18" s="31">
        <f t="shared" si="12"/>
        <v>1.7572445131979218E-2</v>
      </c>
      <c r="DA18" s="3" t="s">
        <v>8</v>
      </c>
      <c r="DB18" s="10">
        <f t="shared" si="28"/>
        <v>157164</v>
      </c>
      <c r="DC18" s="16">
        <v>178980</v>
      </c>
      <c r="DD18" s="11">
        <v>336144</v>
      </c>
      <c r="DE18" s="31">
        <f t="shared" si="29"/>
        <v>1.442494363808078E-2</v>
      </c>
      <c r="DG18" s="3" t="s">
        <v>29</v>
      </c>
      <c r="DH18" s="15">
        <f t="shared" si="30"/>
        <v>166976</v>
      </c>
      <c r="DI18" s="16">
        <v>248127</v>
      </c>
      <c r="DJ18" s="11">
        <v>415103</v>
      </c>
      <c r="DK18" s="31">
        <f t="shared" si="31"/>
        <v>1.8626464546232582E-2</v>
      </c>
    </row>
    <row r="19" spans="2:115" x14ac:dyDescent="0.2">
      <c r="AS19" s="7" t="s">
        <v>0</v>
      </c>
      <c r="AT19" s="12">
        <f>SUM(AT7:AT18)</f>
        <v>9879471004</v>
      </c>
      <c r="AU19" s="12">
        <f>SUM(AU7:AU18)</f>
        <v>12685358643</v>
      </c>
      <c r="AV19" s="12">
        <f>SUM(AV7:AV18)</f>
        <v>22564829647</v>
      </c>
      <c r="AW19" s="7"/>
      <c r="AY19" s="6" t="s">
        <v>60</v>
      </c>
      <c r="AZ19" s="24">
        <f t="shared" si="2"/>
        <v>1523</v>
      </c>
      <c r="BA19" s="24">
        <v>0</v>
      </c>
      <c r="BB19" s="25">
        <v>1523</v>
      </c>
      <c r="BC19" s="31">
        <f t="shared" si="3"/>
        <v>6.9038972438382092E-8</v>
      </c>
      <c r="BE19" s="6" t="s">
        <v>57</v>
      </c>
      <c r="BF19" s="24">
        <f t="shared" si="4"/>
        <v>1932819</v>
      </c>
      <c r="BG19" s="24">
        <v>-261039</v>
      </c>
      <c r="BH19" s="25">
        <v>1671780</v>
      </c>
      <c r="BI19" s="31">
        <f t="shared" si="5"/>
        <v>8.0332460739625667E-5</v>
      </c>
      <c r="BK19" s="6" t="s">
        <v>57</v>
      </c>
      <c r="BL19" s="24">
        <f t="shared" si="6"/>
        <v>647242</v>
      </c>
      <c r="BM19" s="24">
        <v>1117381</v>
      </c>
      <c r="BN19" s="25">
        <v>1764623</v>
      </c>
      <c r="BO19" s="31">
        <f t="shared" si="7"/>
        <v>8.9075478804372978E-5</v>
      </c>
      <c r="BQ19" s="6" t="s">
        <v>48</v>
      </c>
      <c r="BR19" s="24">
        <f t="shared" si="8"/>
        <v>659414</v>
      </c>
      <c r="BS19" s="24">
        <v>3623993</v>
      </c>
      <c r="BT19" s="26">
        <v>4283407</v>
      </c>
      <c r="BU19" s="31">
        <f t="shared" si="9"/>
        <v>2.0792157945636504E-4</v>
      </c>
      <c r="BW19" s="6" t="s">
        <v>15</v>
      </c>
      <c r="BX19" s="15">
        <f t="shared" si="21"/>
        <v>5363</v>
      </c>
      <c r="BY19" s="15">
        <v>2584</v>
      </c>
      <c r="BZ19" s="11">
        <v>7947</v>
      </c>
      <c r="CA19" s="31">
        <f t="shared" si="22"/>
        <v>3.9897023808537662E-4</v>
      </c>
      <c r="CC19" s="3" t="s">
        <v>13</v>
      </c>
      <c r="CD19" s="15">
        <f t="shared" si="23"/>
        <v>10746</v>
      </c>
      <c r="CE19" s="15">
        <v>8443</v>
      </c>
      <c r="CF19" s="11">
        <v>19189</v>
      </c>
      <c r="CG19" s="31">
        <f t="shared" si="10"/>
        <v>9.8789927638656119E-4</v>
      </c>
      <c r="CI19" s="3" t="s">
        <v>11</v>
      </c>
      <c r="CJ19" s="15">
        <v>46594</v>
      </c>
      <c r="CK19" s="16" t="s">
        <v>18</v>
      </c>
      <c r="CL19" s="11">
        <v>46594</v>
      </c>
      <c r="CM19" s="31">
        <f t="shared" si="11"/>
        <v>2.3693085604632605E-3</v>
      </c>
      <c r="CO19" s="3" t="s">
        <v>32</v>
      </c>
      <c r="CP19" s="15">
        <f t="shared" si="25"/>
        <v>124069</v>
      </c>
      <c r="CQ19" s="16">
        <v>144523</v>
      </c>
      <c r="CR19" s="11">
        <v>268592</v>
      </c>
      <c r="CS19" s="31">
        <f t="shared" si="26"/>
        <v>1.2539895071660445E-2</v>
      </c>
      <c r="CU19" s="3" t="s">
        <v>32</v>
      </c>
      <c r="CV19" s="10">
        <f t="shared" si="27"/>
        <v>122865</v>
      </c>
      <c r="CW19" s="16">
        <v>168450</v>
      </c>
      <c r="CX19" s="11">
        <v>291315</v>
      </c>
      <c r="CY19" s="31">
        <f t="shared" si="12"/>
        <v>1.2703689553687376E-2</v>
      </c>
      <c r="DA19" s="3" t="s">
        <v>10</v>
      </c>
      <c r="DB19" s="10">
        <f t="shared" si="28"/>
        <v>242019</v>
      </c>
      <c r="DC19" s="16">
        <v>91299</v>
      </c>
      <c r="DD19" s="11">
        <v>333318</v>
      </c>
      <c r="DE19" s="31">
        <f t="shared" si="29"/>
        <v>1.4303671532312965E-2</v>
      </c>
      <c r="DG19" s="3" t="s">
        <v>24</v>
      </c>
      <c r="DH19" s="15">
        <f t="shared" si="30"/>
        <v>265725</v>
      </c>
      <c r="DI19" s="16">
        <v>65231</v>
      </c>
      <c r="DJ19" s="11">
        <v>330956</v>
      </c>
      <c r="DK19" s="31">
        <f t="shared" si="31"/>
        <v>1.4850627917319198E-2</v>
      </c>
    </row>
    <row r="20" spans="2:115" x14ac:dyDescent="0.2">
      <c r="X20" s="8"/>
      <c r="AY20" s="7" t="s">
        <v>0</v>
      </c>
      <c r="AZ20" s="12">
        <f>SUM(AZ7:AZ19)</f>
        <v>9611603352</v>
      </c>
      <c r="BA20" s="12">
        <f>SUM(BA7:BA19)</f>
        <v>12448400530</v>
      </c>
      <c r="BB20" s="12">
        <f>SUM(BB7:BB19)</f>
        <v>22060003882</v>
      </c>
      <c r="BC20" s="7"/>
      <c r="BE20" s="6" t="s">
        <v>58</v>
      </c>
      <c r="BF20" s="24">
        <f t="shared" si="4"/>
        <v>8685</v>
      </c>
      <c r="BG20" s="24">
        <v>0</v>
      </c>
      <c r="BH20" s="25">
        <v>8685</v>
      </c>
      <c r="BI20" s="31">
        <f t="shared" si="5"/>
        <v>4.173320780985829E-7</v>
      </c>
      <c r="BK20" s="6" t="s">
        <v>58</v>
      </c>
      <c r="BL20" s="24">
        <f t="shared" si="6"/>
        <v>55724</v>
      </c>
      <c r="BM20" s="24">
        <v>0</v>
      </c>
      <c r="BN20" s="25">
        <v>55724</v>
      </c>
      <c r="BO20" s="31">
        <f t="shared" si="7"/>
        <v>2.8128625666189775E-6</v>
      </c>
      <c r="BQ20" s="6" t="s">
        <v>16</v>
      </c>
      <c r="BR20" s="24">
        <f t="shared" si="8"/>
        <v>169383</v>
      </c>
      <c r="BS20" s="24">
        <v>0</v>
      </c>
      <c r="BT20" s="26">
        <v>169383</v>
      </c>
      <c r="BU20" s="31">
        <f t="shared" si="9"/>
        <v>8.2220486853239678E-6</v>
      </c>
      <c r="BW20" s="6" t="s">
        <v>17</v>
      </c>
      <c r="BX20" s="15">
        <f t="shared" si="21"/>
        <v>4199</v>
      </c>
      <c r="BY20" s="15">
        <v>0</v>
      </c>
      <c r="BZ20" s="11">
        <v>4199</v>
      </c>
      <c r="CA20" s="31">
        <f t="shared" si="22"/>
        <v>2.1080609408839768E-4</v>
      </c>
      <c r="CC20" s="3" t="s">
        <v>15</v>
      </c>
      <c r="CD20" s="15">
        <f t="shared" si="23"/>
        <v>9777</v>
      </c>
      <c r="CE20" s="15">
        <v>5128</v>
      </c>
      <c r="CF20" s="11">
        <v>14905</v>
      </c>
      <c r="CG20" s="31">
        <f t="shared" si="10"/>
        <v>7.6734789277928467E-4</v>
      </c>
      <c r="CI20" s="3" t="s">
        <v>8</v>
      </c>
      <c r="CJ20" s="15">
        <f t="shared" si="24"/>
        <v>22385</v>
      </c>
      <c r="CK20" s="16">
        <v>22085</v>
      </c>
      <c r="CL20" s="11">
        <v>44470</v>
      </c>
      <c r="CM20" s="31">
        <f t="shared" si="11"/>
        <v>2.2613029936000601E-3</v>
      </c>
      <c r="CO20" s="3" t="s">
        <v>15</v>
      </c>
      <c r="CP20" s="15">
        <f t="shared" si="25"/>
        <v>33418</v>
      </c>
      <c r="CQ20" s="16">
        <v>89069</v>
      </c>
      <c r="CR20" s="11">
        <v>122487</v>
      </c>
      <c r="CS20" s="31">
        <f t="shared" si="26"/>
        <v>5.7186145813816975E-3</v>
      </c>
      <c r="CU20" s="3" t="s">
        <v>8</v>
      </c>
      <c r="CV20" s="10">
        <f t="shared" si="27"/>
        <v>83890</v>
      </c>
      <c r="CW20" s="16">
        <v>63658</v>
      </c>
      <c r="CX20" s="11">
        <v>147548</v>
      </c>
      <c r="CY20" s="31">
        <f t="shared" si="12"/>
        <v>6.4342858633007734E-3</v>
      </c>
      <c r="DA20" s="3" t="s">
        <v>32</v>
      </c>
      <c r="DB20" s="10">
        <f t="shared" si="28"/>
        <v>117765</v>
      </c>
      <c r="DC20" s="16">
        <v>199343</v>
      </c>
      <c r="DD20" s="11">
        <v>317108</v>
      </c>
      <c r="DE20" s="31">
        <f t="shared" si="29"/>
        <v>1.3608051987197511E-2</v>
      </c>
      <c r="DG20" s="3" t="s">
        <v>27</v>
      </c>
      <c r="DH20" s="15">
        <f t="shared" si="30"/>
        <v>129276</v>
      </c>
      <c r="DI20" s="16">
        <v>180784</v>
      </c>
      <c r="DJ20" s="11">
        <v>310060</v>
      </c>
      <c r="DK20" s="31">
        <f t="shared" si="31"/>
        <v>1.39129844814537E-2</v>
      </c>
    </row>
    <row r="21" spans="2:115" x14ac:dyDescent="0.2">
      <c r="C21" s="8"/>
      <c r="D21" s="8"/>
      <c r="E21" s="8"/>
      <c r="F21" s="18"/>
      <c r="J21" s="8"/>
      <c r="K21" s="8"/>
      <c r="L21" s="8"/>
      <c r="M21" s="18"/>
      <c r="P21" s="8"/>
      <c r="Q21" s="8"/>
      <c r="R21" s="8"/>
      <c r="S21" s="18"/>
      <c r="V21" s="8"/>
      <c r="W21" s="8"/>
      <c r="X21" s="8"/>
      <c r="Y21" s="18"/>
      <c r="AB21" s="8"/>
      <c r="AC21" s="8"/>
      <c r="AD21" s="8"/>
      <c r="AE21" s="18"/>
      <c r="AH21" s="8"/>
      <c r="AI21" s="8"/>
      <c r="AJ21" s="8"/>
      <c r="AK21" s="18"/>
      <c r="AN21" s="8"/>
      <c r="AO21" s="8"/>
      <c r="AP21" s="8"/>
      <c r="AQ21" s="18"/>
      <c r="BE21" s="7" t="s">
        <v>0</v>
      </c>
      <c r="BF21" s="12">
        <f>SUM(BF7:BF20)</f>
        <v>9439841341</v>
      </c>
      <c r="BG21" s="12">
        <f>SUM(BG7:BG20)</f>
        <v>11370924128</v>
      </c>
      <c r="BH21" s="12">
        <f>SUM(BH7:BH20)</f>
        <v>20810765469</v>
      </c>
      <c r="BI21" s="7"/>
      <c r="BK21" s="7" t="s">
        <v>0</v>
      </c>
      <c r="BL21" s="12">
        <f>SUM(BL7:BL20)</f>
        <v>9113650838</v>
      </c>
      <c r="BM21" s="12">
        <f>SUM(BM7:BM20)</f>
        <v>10696773127</v>
      </c>
      <c r="BN21" s="12">
        <f>SUM(BN7:BN20)</f>
        <v>19810423965</v>
      </c>
      <c r="BO21" s="7"/>
      <c r="BQ21" s="7" t="s">
        <v>0</v>
      </c>
      <c r="BR21" s="12">
        <f>SUM(BR7:BR20)</f>
        <v>9236693320</v>
      </c>
      <c r="BS21" s="12">
        <f>SUM(BS7:BS20)</f>
        <v>11364376618</v>
      </c>
      <c r="BT21" s="12">
        <f>SUM(BT7:BT20)</f>
        <v>20601069938</v>
      </c>
      <c r="BU21" s="9"/>
      <c r="BW21" s="6" t="s">
        <v>33</v>
      </c>
      <c r="BX21" s="15">
        <f t="shared" si="21"/>
        <v>136</v>
      </c>
      <c r="BY21" s="15">
        <v>4050</v>
      </c>
      <c r="BZ21" s="11">
        <v>4186</v>
      </c>
      <c r="CA21" s="31">
        <f t="shared" si="22"/>
        <v>2.1015344364230359E-4</v>
      </c>
      <c r="CC21" s="6" t="s">
        <v>17</v>
      </c>
      <c r="CD21" s="15">
        <v>4152</v>
      </c>
      <c r="CE21" s="15" t="s">
        <v>18</v>
      </c>
      <c r="CF21" s="11">
        <v>4152</v>
      </c>
      <c r="CG21" s="31">
        <f t="shared" si="10"/>
        <v>2.1375568271181415E-4</v>
      </c>
      <c r="CI21" s="6" t="s">
        <v>13</v>
      </c>
      <c r="CJ21" s="15">
        <f t="shared" si="24"/>
        <v>12460</v>
      </c>
      <c r="CK21" s="15">
        <v>8074</v>
      </c>
      <c r="CL21" s="11">
        <v>20534</v>
      </c>
      <c r="CM21" s="31">
        <f t="shared" si="11"/>
        <v>1.0441555131680601E-3</v>
      </c>
      <c r="CO21" s="6" t="s">
        <v>8</v>
      </c>
      <c r="CP21" s="15">
        <f t="shared" si="25"/>
        <v>52870</v>
      </c>
      <c r="CQ21" s="15">
        <v>28556</v>
      </c>
      <c r="CR21" s="11">
        <v>81426</v>
      </c>
      <c r="CS21" s="31">
        <f t="shared" si="26"/>
        <v>3.8015782156766522E-3</v>
      </c>
      <c r="CU21" s="6" t="s">
        <v>15</v>
      </c>
      <c r="CV21" s="10">
        <f t="shared" si="27"/>
        <v>25211</v>
      </c>
      <c r="CW21" s="15">
        <v>49670</v>
      </c>
      <c r="CX21" s="11">
        <v>74881</v>
      </c>
      <c r="CY21" s="31">
        <f t="shared" si="12"/>
        <v>3.2654170827786568E-3</v>
      </c>
      <c r="DA21" s="6" t="s">
        <v>11</v>
      </c>
      <c r="DB21" s="10">
        <v>64840</v>
      </c>
      <c r="DC21" s="15" t="s">
        <v>18</v>
      </c>
      <c r="DD21" s="11">
        <v>64840</v>
      </c>
      <c r="DE21" s="31">
        <f t="shared" si="29"/>
        <v>2.7824781804618192E-3</v>
      </c>
      <c r="DG21" s="6" t="s">
        <v>10</v>
      </c>
      <c r="DH21" s="15">
        <f t="shared" si="30"/>
        <v>240920</v>
      </c>
      <c r="DI21" s="15">
        <v>68203</v>
      </c>
      <c r="DJ21" s="11">
        <v>309123</v>
      </c>
      <c r="DK21" s="31">
        <f t="shared" si="31"/>
        <v>1.3870939501581667E-2</v>
      </c>
    </row>
    <row r="22" spans="2:115" x14ac:dyDescent="0.2">
      <c r="E22" s="8"/>
      <c r="L22" s="8"/>
      <c r="R22" s="8"/>
      <c r="X22" s="8"/>
      <c r="AD22" s="8"/>
      <c r="AJ22" s="8"/>
      <c r="AP22" s="8"/>
      <c r="BW22" s="6" t="s">
        <v>16</v>
      </c>
      <c r="BX22" s="15">
        <f t="shared" si="21"/>
        <v>333</v>
      </c>
      <c r="BY22" s="15">
        <v>0</v>
      </c>
      <c r="BZ22" s="11">
        <v>333</v>
      </c>
      <c r="CA22" s="31">
        <f t="shared" si="22"/>
        <v>1.6717892196102984E-5</v>
      </c>
      <c r="CC22" s="3" t="s">
        <v>33</v>
      </c>
      <c r="CD22" s="15">
        <f t="shared" si="23"/>
        <v>70</v>
      </c>
      <c r="CE22" s="15">
        <v>1549</v>
      </c>
      <c r="CF22" s="11">
        <v>1619</v>
      </c>
      <c r="CG22" s="31">
        <f t="shared" si="10"/>
        <v>8.3350301134495927E-5</v>
      </c>
      <c r="CI22" s="3" t="s">
        <v>17</v>
      </c>
      <c r="CJ22" s="15">
        <v>4872</v>
      </c>
      <c r="CK22" s="16" t="s">
        <v>18</v>
      </c>
      <c r="CL22" s="11">
        <v>4872</v>
      </c>
      <c r="CM22" s="31">
        <f t="shared" si="11"/>
        <v>2.4774158274835825E-4</v>
      </c>
      <c r="CO22" s="3" t="s">
        <v>11</v>
      </c>
      <c r="CP22" s="15">
        <v>39463</v>
      </c>
      <c r="CQ22" s="16" t="s">
        <v>18</v>
      </c>
      <c r="CR22" s="11">
        <v>39463</v>
      </c>
      <c r="CS22" s="31">
        <f t="shared" si="26"/>
        <v>1.8424297045814325E-3</v>
      </c>
      <c r="CU22" s="3" t="s">
        <v>11</v>
      </c>
      <c r="CV22" s="10">
        <v>64690</v>
      </c>
      <c r="CW22" s="16" t="s">
        <v>18</v>
      </c>
      <c r="CX22" s="11">
        <v>64690</v>
      </c>
      <c r="CY22" s="31">
        <f t="shared" si="12"/>
        <v>2.8210070790314137E-3</v>
      </c>
      <c r="DA22" s="3" t="s">
        <v>15</v>
      </c>
      <c r="DB22" s="10">
        <f t="shared" si="28"/>
        <v>22774</v>
      </c>
      <c r="DC22" s="16">
        <v>27662</v>
      </c>
      <c r="DD22" s="11">
        <v>50436</v>
      </c>
      <c r="DE22" s="31">
        <f t="shared" si="29"/>
        <v>2.1643594927478766E-3</v>
      </c>
      <c r="DG22" s="3" t="s">
        <v>30</v>
      </c>
      <c r="DH22" s="15">
        <f t="shared" si="30"/>
        <v>46300</v>
      </c>
      <c r="DI22" s="16">
        <v>83790</v>
      </c>
      <c r="DJ22" s="11">
        <v>130090</v>
      </c>
      <c r="DK22" s="31">
        <f t="shared" si="31"/>
        <v>5.8373867999494027E-3</v>
      </c>
    </row>
    <row r="23" spans="2:115" x14ac:dyDescent="0.2">
      <c r="BH23" s="17"/>
      <c r="BI23" s="18"/>
      <c r="BN23" s="17"/>
      <c r="BO23" s="18"/>
      <c r="BT23" s="8"/>
      <c r="BW23" s="6" t="s">
        <v>12</v>
      </c>
      <c r="BX23" s="15">
        <f t="shared" si="21"/>
        <v>249</v>
      </c>
      <c r="BY23" s="15">
        <v>0</v>
      </c>
      <c r="BZ23" s="11">
        <v>249</v>
      </c>
      <c r="CA23" s="31">
        <f t="shared" si="22"/>
        <v>1.2500766236725655E-5</v>
      </c>
      <c r="CC23" s="3" t="s">
        <v>16</v>
      </c>
      <c r="CD23" s="15">
        <f t="shared" si="23"/>
        <v>316</v>
      </c>
      <c r="CE23" s="15">
        <v>46</v>
      </c>
      <c r="CF23" s="11">
        <v>362</v>
      </c>
      <c r="CG23" s="31">
        <f t="shared" si="10"/>
        <v>1.8636694879979941E-5</v>
      </c>
      <c r="CI23" s="3" t="s">
        <v>16</v>
      </c>
      <c r="CJ23" s="15">
        <f t="shared" si="24"/>
        <v>4</v>
      </c>
      <c r="CK23" s="16">
        <v>4441</v>
      </c>
      <c r="CL23" s="11">
        <v>4445</v>
      </c>
      <c r="CM23" s="31">
        <f t="shared" si="11"/>
        <v>2.2602859920288433E-4</v>
      </c>
      <c r="CO23" s="3" t="s">
        <v>13</v>
      </c>
      <c r="CP23" s="15">
        <f t="shared" si="25"/>
        <v>11806</v>
      </c>
      <c r="CQ23" s="16">
        <v>5295</v>
      </c>
      <c r="CR23" s="11">
        <v>17101</v>
      </c>
      <c r="CS23" s="31">
        <f t="shared" si="26"/>
        <v>7.9840332407690945E-4</v>
      </c>
      <c r="CU23" s="3" t="s">
        <v>13</v>
      </c>
      <c r="CV23" s="10">
        <f t="shared" si="27"/>
        <v>10366</v>
      </c>
      <c r="CW23" s="16">
        <v>8625</v>
      </c>
      <c r="CX23" s="11">
        <v>18991</v>
      </c>
      <c r="CY23" s="31">
        <f t="shared" si="12"/>
        <v>8.2816115996113126E-4</v>
      </c>
      <c r="DA23" s="3" t="s">
        <v>13</v>
      </c>
      <c r="DB23" s="10">
        <f t="shared" si="28"/>
        <v>10316</v>
      </c>
      <c r="DC23" s="16">
        <v>8625</v>
      </c>
      <c r="DD23" s="11">
        <v>18941</v>
      </c>
      <c r="DE23" s="31">
        <f t="shared" si="29"/>
        <v>8.1281491696680015E-4</v>
      </c>
      <c r="DG23" s="3" t="s">
        <v>15</v>
      </c>
      <c r="DH23" s="15">
        <f t="shared" si="30"/>
        <v>19646</v>
      </c>
      <c r="DI23" s="16">
        <v>42624</v>
      </c>
      <c r="DJ23" s="11">
        <v>62270</v>
      </c>
      <c r="DK23" s="31">
        <f t="shared" si="31"/>
        <v>2.7941738491263687E-3</v>
      </c>
    </row>
    <row r="24" spans="2:115" x14ac:dyDescent="0.2">
      <c r="BI24" s="18"/>
      <c r="BO24" s="18"/>
      <c r="BW24" s="7" t="s">
        <v>0</v>
      </c>
      <c r="BX24" s="13">
        <f>SUM(BX7:BX23)</f>
        <v>9403652</v>
      </c>
      <c r="BY24" s="13">
        <f>SUM(BY7:BY23)</f>
        <v>10515127</v>
      </c>
      <c r="BZ24" s="12">
        <f>SUM(BZ7:BZ23)</f>
        <v>19918779</v>
      </c>
      <c r="CA24" s="9"/>
      <c r="CC24" s="3" t="s">
        <v>12</v>
      </c>
      <c r="CD24" s="15">
        <f t="shared" si="23"/>
        <v>249</v>
      </c>
      <c r="CE24" s="15">
        <v>25</v>
      </c>
      <c r="CF24" s="11">
        <v>274</v>
      </c>
      <c r="CG24" s="31">
        <f t="shared" si="10"/>
        <v>1.4106227616338409E-5</v>
      </c>
      <c r="CI24" s="3" t="s">
        <v>33</v>
      </c>
      <c r="CJ24" s="15">
        <f t="shared" si="24"/>
        <v>5</v>
      </c>
      <c r="CK24" s="16">
        <v>450</v>
      </c>
      <c r="CL24" s="11">
        <v>455</v>
      </c>
      <c r="CM24" s="31">
        <f t="shared" si="11"/>
        <v>2.3136785745177138E-5</v>
      </c>
      <c r="CO24" s="3" t="s">
        <v>17</v>
      </c>
      <c r="CP24" s="15">
        <v>4639</v>
      </c>
      <c r="CQ24" s="16" t="s">
        <v>18</v>
      </c>
      <c r="CR24" s="11">
        <v>4639</v>
      </c>
      <c r="CS24" s="31">
        <f t="shared" si="26"/>
        <v>2.165834173669834E-4</v>
      </c>
      <c r="CU24" s="3" t="s">
        <v>17</v>
      </c>
      <c r="CV24" s="10">
        <v>4750</v>
      </c>
      <c r="CW24" s="16" t="s">
        <v>18</v>
      </c>
      <c r="CX24" s="11">
        <v>4750</v>
      </c>
      <c r="CY24" s="31">
        <f t="shared" si="12"/>
        <v>2.0713840818363294E-4</v>
      </c>
      <c r="DA24" s="3" t="s">
        <v>31</v>
      </c>
      <c r="DB24" s="10">
        <v>16316</v>
      </c>
      <c r="DC24" s="16" t="s">
        <v>18</v>
      </c>
      <c r="DD24" s="11">
        <v>16316</v>
      </c>
      <c r="DE24" s="31">
        <f t="shared" si="29"/>
        <v>7.0016832190646268E-4</v>
      </c>
      <c r="DG24" s="3" t="s">
        <v>11</v>
      </c>
      <c r="DH24" s="15">
        <f t="shared" si="30"/>
        <v>58000</v>
      </c>
      <c r="DI24" s="16">
        <v>0</v>
      </c>
      <c r="DJ24" s="11">
        <v>58000</v>
      </c>
      <c r="DK24" s="31">
        <f t="shared" si="31"/>
        <v>2.6025707925056911E-3</v>
      </c>
    </row>
    <row r="25" spans="2:115" x14ac:dyDescent="0.2">
      <c r="BX25" s="17"/>
      <c r="BY25" s="17"/>
      <c r="CC25" s="7" t="s">
        <v>0</v>
      </c>
      <c r="CD25" s="13">
        <f>SUM(CD7:CD24)</f>
        <v>9363389</v>
      </c>
      <c r="CE25" s="13">
        <f>SUM(CE7:CE24)</f>
        <v>10060656</v>
      </c>
      <c r="CF25" s="12">
        <f>SUM(CF7:CF24)</f>
        <v>19424045</v>
      </c>
      <c r="CG25" s="9"/>
      <c r="CI25" s="3" t="s">
        <v>12</v>
      </c>
      <c r="CJ25" s="15">
        <f t="shared" si="24"/>
        <v>246</v>
      </c>
      <c r="CK25" s="16">
        <v>54</v>
      </c>
      <c r="CL25" s="11">
        <v>300</v>
      </c>
      <c r="CM25" s="31">
        <f t="shared" si="11"/>
        <v>1.5255023568248661E-5</v>
      </c>
      <c r="CO25" s="3" t="s">
        <v>12</v>
      </c>
      <c r="CP25" s="15">
        <f t="shared" si="25"/>
        <v>247</v>
      </c>
      <c r="CQ25" s="16">
        <v>19</v>
      </c>
      <c r="CR25" s="11">
        <v>266</v>
      </c>
      <c r="CS25" s="31">
        <f t="shared" si="26"/>
        <v>1.2418881013066951E-5</v>
      </c>
      <c r="CU25" s="3" t="s">
        <v>12</v>
      </c>
      <c r="CV25" s="10">
        <f t="shared" si="27"/>
        <v>233</v>
      </c>
      <c r="CW25" s="16">
        <v>11</v>
      </c>
      <c r="CX25" s="11">
        <v>244</v>
      </c>
      <c r="CY25" s="31">
        <f t="shared" si="12"/>
        <v>1.0640372967748724E-5</v>
      </c>
      <c r="DA25" s="3" t="s">
        <v>17</v>
      </c>
      <c r="DB25" s="10">
        <v>4641</v>
      </c>
      <c r="DC25" s="16" t="s">
        <v>18</v>
      </c>
      <c r="DD25" s="11">
        <v>4641</v>
      </c>
      <c r="DE25" s="31">
        <f t="shared" si="29"/>
        <v>1.9915918006667649E-4</v>
      </c>
      <c r="DG25" s="3" t="s">
        <v>13</v>
      </c>
      <c r="DH25" s="15">
        <f t="shared" si="30"/>
        <v>9546</v>
      </c>
      <c r="DI25" s="15">
        <v>8537</v>
      </c>
      <c r="DJ25" s="11">
        <v>18083</v>
      </c>
      <c r="DK25" s="31">
        <f t="shared" si="31"/>
        <v>8.1141875242897259E-4</v>
      </c>
    </row>
    <row r="26" spans="2:115" x14ac:dyDescent="0.2">
      <c r="BZ26" s="8"/>
      <c r="CI26" s="7" t="s">
        <v>0</v>
      </c>
      <c r="CJ26" s="13">
        <f>SUM(CJ7:CJ25)</f>
        <v>9531480</v>
      </c>
      <c r="CK26" s="13">
        <f>SUM(CK7:CK25)</f>
        <v>10134173</v>
      </c>
      <c r="CL26" s="12">
        <f>SUM(CL7:CL25)</f>
        <v>19665653</v>
      </c>
      <c r="CM26" s="9"/>
      <c r="CO26" s="7" t="s">
        <v>0</v>
      </c>
      <c r="CP26" s="13">
        <f>SUM(CP7:CP25)</f>
        <v>9759839</v>
      </c>
      <c r="CQ26" s="13">
        <f>SUM(CQ7:CQ25)</f>
        <v>11659160</v>
      </c>
      <c r="CR26" s="12">
        <f>SUM(CR7:CR25)</f>
        <v>21418999</v>
      </c>
      <c r="CS26" s="9"/>
      <c r="CU26" s="3" t="s">
        <v>14</v>
      </c>
      <c r="CV26" s="10">
        <f t="shared" si="27"/>
        <v>44</v>
      </c>
      <c r="CW26" s="16">
        <v>23</v>
      </c>
      <c r="CX26" s="11">
        <v>67</v>
      </c>
      <c r="CY26" s="31">
        <f t="shared" si="12"/>
        <v>2.9217417575375594E-6</v>
      </c>
      <c r="DA26" s="3" t="s">
        <v>12</v>
      </c>
      <c r="DB26" s="10">
        <f t="shared" si="28"/>
        <v>257</v>
      </c>
      <c r="DC26" s="16">
        <v>72</v>
      </c>
      <c r="DD26" s="11">
        <v>329</v>
      </c>
      <c r="DE26" s="31">
        <f t="shared" si="29"/>
        <v>1.4118373247562285E-5</v>
      </c>
      <c r="DG26" s="3" t="s">
        <v>31</v>
      </c>
      <c r="DH26" s="15">
        <f t="shared" si="30"/>
        <v>13570</v>
      </c>
      <c r="DI26" s="15">
        <v>0</v>
      </c>
      <c r="DJ26" s="11">
        <v>13570</v>
      </c>
      <c r="DK26" s="31">
        <f t="shared" si="31"/>
        <v>6.0891182162590041E-4</v>
      </c>
    </row>
    <row r="27" spans="2:115" x14ac:dyDescent="0.2">
      <c r="BX27" s="8"/>
      <c r="CF27" s="8"/>
      <c r="CP27" s="8"/>
      <c r="CU27" s="6" t="s">
        <v>31</v>
      </c>
      <c r="CV27" s="10">
        <v>-91</v>
      </c>
      <c r="CW27" s="15" t="s">
        <v>18</v>
      </c>
      <c r="CX27" s="11">
        <v>-91</v>
      </c>
      <c r="CY27" s="31">
        <f t="shared" si="12"/>
        <v>-3.9683358199390735E-6</v>
      </c>
      <c r="DA27" s="7" t="s">
        <v>0</v>
      </c>
      <c r="DB27" s="13">
        <f>SUM(DB7:DB26)</f>
        <v>9276302</v>
      </c>
      <c r="DC27" s="13">
        <f>SUM(DC7:DC26)</f>
        <v>14026666</v>
      </c>
      <c r="DD27" s="12">
        <f>SUM(DD7:DD26)</f>
        <v>23302968</v>
      </c>
      <c r="DE27" s="9"/>
      <c r="DG27" s="6" t="s">
        <v>17</v>
      </c>
      <c r="DH27" s="15">
        <f t="shared" si="30"/>
        <v>5060</v>
      </c>
      <c r="DI27" s="15">
        <v>0</v>
      </c>
      <c r="DJ27" s="11">
        <v>5060</v>
      </c>
      <c r="DK27" s="31">
        <f t="shared" si="31"/>
        <v>2.2705186569101373E-4</v>
      </c>
    </row>
    <row r="28" spans="2:115" x14ac:dyDescent="0.2">
      <c r="BX28" s="8"/>
      <c r="CD28" s="8"/>
      <c r="CJ28" s="8"/>
      <c r="CL28" s="17"/>
      <c r="CP28" s="8"/>
      <c r="CR28" s="17"/>
      <c r="CU28" s="7" t="s">
        <v>0</v>
      </c>
      <c r="CV28" s="13">
        <f>SUM(CV7:CV27)</f>
        <v>9853629</v>
      </c>
      <c r="CW28" s="13">
        <f>SUM(CW7:CW27)</f>
        <v>13077898</v>
      </c>
      <c r="CX28" s="12">
        <f>SUM(CX7:CX27)</f>
        <v>22931527</v>
      </c>
      <c r="CY28" s="9"/>
      <c r="DB28" s="8"/>
      <c r="DG28" s="6" t="s">
        <v>12</v>
      </c>
      <c r="DH28" s="15">
        <f t="shared" si="30"/>
        <v>248</v>
      </c>
      <c r="DI28" s="15">
        <v>0</v>
      </c>
      <c r="DJ28" s="11">
        <v>248</v>
      </c>
      <c r="DK28" s="31">
        <f t="shared" si="31"/>
        <v>1.112823373347261E-5</v>
      </c>
    </row>
    <row r="29" spans="2:115" x14ac:dyDescent="0.2">
      <c r="BX29" s="8"/>
      <c r="CD29" s="8"/>
      <c r="CJ29" s="8"/>
      <c r="CP29" s="8"/>
      <c r="CV29" s="8"/>
      <c r="DB29" s="8"/>
      <c r="DD29" s="17"/>
      <c r="DG29" s="7" t="s">
        <v>0</v>
      </c>
      <c r="DH29" s="13">
        <f>SUM(DH7:DH28)</f>
        <v>8857422</v>
      </c>
      <c r="DI29" s="13">
        <f>SUM(DI7:DI28)</f>
        <v>13428235</v>
      </c>
      <c r="DJ29" s="12">
        <f>SUM(DJ7:DJ28)</f>
        <v>22285657</v>
      </c>
      <c r="DK29" s="9"/>
    </row>
    <row r="30" spans="2:115" x14ac:dyDescent="0.2">
      <c r="BI30" s="19"/>
      <c r="BO30" s="19"/>
      <c r="BX30" s="8"/>
      <c r="CD30" s="8"/>
      <c r="CJ30" s="8"/>
      <c r="CP30" s="8"/>
      <c r="CV30" s="8"/>
      <c r="CX30" s="17"/>
      <c r="DB30" s="8"/>
      <c r="DH30" s="8"/>
    </row>
    <row r="31" spans="2:115" x14ac:dyDescent="0.2">
      <c r="BI31" s="19"/>
      <c r="BO31" s="19"/>
      <c r="BX31" s="8"/>
      <c r="CD31" s="8"/>
      <c r="CJ31" s="8"/>
      <c r="CP31" s="8"/>
      <c r="CV31" s="8"/>
      <c r="DB31" s="8"/>
      <c r="DH31" s="8"/>
      <c r="DJ31" s="17"/>
    </row>
    <row r="32" spans="2:115" x14ac:dyDescent="0.2">
      <c r="BI32" s="19"/>
      <c r="BO32" s="19"/>
      <c r="BX32" s="8"/>
      <c r="CD32" s="8"/>
      <c r="CJ32" s="8"/>
      <c r="CP32" s="8"/>
      <c r="CV32" s="8"/>
      <c r="DB32" s="8"/>
      <c r="DH32" s="8"/>
    </row>
    <row r="33" spans="61:112" x14ac:dyDescent="0.2">
      <c r="BI33" s="19"/>
      <c r="BO33" s="19"/>
      <c r="BX33" s="8"/>
      <c r="CD33" s="8"/>
      <c r="CJ33" s="8"/>
      <c r="CP33" s="8"/>
      <c r="CV33" s="8"/>
      <c r="DB33" s="8"/>
      <c r="DH33" s="8"/>
    </row>
    <row r="34" spans="61:112" x14ac:dyDescent="0.2">
      <c r="BI34" s="19"/>
      <c r="BO34" s="19"/>
      <c r="BX34" s="8"/>
      <c r="CD34" s="8"/>
      <c r="CJ34" s="8"/>
      <c r="CP34" s="8"/>
      <c r="CV34" s="8"/>
      <c r="DB34" s="8"/>
      <c r="DH34" s="8"/>
    </row>
    <row r="35" spans="61:112" x14ac:dyDescent="0.2">
      <c r="BI35" s="19"/>
      <c r="BO35" s="19"/>
      <c r="BX35" s="8"/>
      <c r="CD35" s="8"/>
      <c r="CJ35" s="8"/>
      <c r="CP35" s="8"/>
      <c r="CV35" s="8"/>
      <c r="DB35" s="8"/>
      <c r="DH35" s="8"/>
    </row>
    <row r="36" spans="61:112" x14ac:dyDescent="0.2">
      <c r="BI36" s="19"/>
      <c r="BO36" s="19"/>
      <c r="BX36" s="8"/>
      <c r="CD36" s="8"/>
      <c r="CJ36" s="8"/>
      <c r="CP36" s="8"/>
      <c r="CV36" s="8"/>
      <c r="DB36" s="8"/>
      <c r="DH36" s="8"/>
    </row>
    <row r="37" spans="61:112" x14ac:dyDescent="0.2">
      <c r="BI37" s="20"/>
      <c r="BO37" s="20"/>
      <c r="BX37" s="8"/>
      <c r="CD37" s="8"/>
      <c r="CJ37" s="8"/>
      <c r="CP37" s="8"/>
      <c r="CV37" s="8"/>
      <c r="DB37" s="8"/>
      <c r="DH37" s="8"/>
    </row>
    <row r="38" spans="61:112" x14ac:dyDescent="0.2">
      <c r="BX38" s="8"/>
      <c r="CD38" s="8"/>
      <c r="CJ38" s="8"/>
      <c r="CP38" s="8"/>
      <c r="CV38" s="8"/>
      <c r="DB38" s="8"/>
      <c r="DH38" s="8"/>
    </row>
    <row r="39" spans="61:112" x14ac:dyDescent="0.2">
      <c r="BX39" s="8"/>
      <c r="CD39" s="8"/>
      <c r="CJ39" s="8"/>
      <c r="CP39" s="8"/>
      <c r="CV39" s="8"/>
      <c r="DB39" s="8"/>
      <c r="DH39" s="8"/>
    </row>
    <row r="40" spans="61:112" x14ac:dyDescent="0.2">
      <c r="BX40" s="8"/>
      <c r="CD40" s="8"/>
      <c r="CJ40" s="8"/>
      <c r="CP40" s="8"/>
      <c r="CV40" s="8"/>
      <c r="DB40" s="8"/>
      <c r="DH40" s="8"/>
    </row>
    <row r="41" spans="61:112" x14ac:dyDescent="0.2">
      <c r="BX41" s="8"/>
      <c r="CD41" s="8"/>
      <c r="CJ41" s="8"/>
      <c r="CP41" s="8"/>
      <c r="CV41" s="8"/>
      <c r="DB41" s="8"/>
      <c r="DH41" s="8"/>
    </row>
    <row r="42" spans="61:112" x14ac:dyDescent="0.2">
      <c r="BX42" s="8"/>
      <c r="CD42" s="8"/>
      <c r="CJ42" s="8"/>
      <c r="CP42" s="8"/>
      <c r="CV42" s="8"/>
      <c r="DB42" s="8"/>
      <c r="DH42" s="8"/>
    </row>
    <row r="43" spans="61:112" x14ac:dyDescent="0.2">
      <c r="BX43" s="8"/>
      <c r="CD43" s="8"/>
      <c r="CJ43" s="8"/>
      <c r="CP43" s="8"/>
      <c r="CV43" s="8"/>
      <c r="DB43" s="8"/>
      <c r="DH43" s="8"/>
    </row>
    <row r="44" spans="61:112" x14ac:dyDescent="0.2">
      <c r="BX44" s="8"/>
      <c r="CD44" s="8"/>
      <c r="CJ44" s="8"/>
      <c r="CP44" s="8"/>
      <c r="CV44" s="8"/>
      <c r="DB44" s="8"/>
      <c r="DH44" s="8"/>
    </row>
    <row r="45" spans="61:112" x14ac:dyDescent="0.2">
      <c r="BX45" s="8"/>
      <c r="CD45" s="8"/>
      <c r="CJ45" s="8"/>
      <c r="CP45" s="8"/>
      <c r="CV45" s="8"/>
      <c r="DB45" s="8"/>
      <c r="DH45" s="8"/>
    </row>
    <row r="46" spans="61:112" x14ac:dyDescent="0.2">
      <c r="BX46" s="8"/>
      <c r="CD46" s="8"/>
      <c r="CJ46" s="8"/>
      <c r="CP46" s="8"/>
      <c r="CV46" s="8"/>
      <c r="DB46" s="8"/>
      <c r="DH46" s="8"/>
    </row>
    <row r="47" spans="61:112" x14ac:dyDescent="0.2">
      <c r="BX47" s="8"/>
      <c r="CD47" s="8"/>
      <c r="CJ47" s="8"/>
      <c r="CP47" s="8"/>
      <c r="CV47" s="8"/>
      <c r="DB47" s="8"/>
      <c r="DH47" s="8"/>
    </row>
    <row r="48" spans="61:112" x14ac:dyDescent="0.2">
      <c r="BX48" s="8"/>
      <c r="CD48" s="8"/>
      <c r="CJ48" s="8"/>
      <c r="CP48" s="8"/>
      <c r="CV48" s="8"/>
      <c r="DB48" s="8"/>
      <c r="DH48" s="8"/>
    </row>
    <row r="49" spans="64:112" x14ac:dyDescent="0.2">
      <c r="BX49" s="8"/>
      <c r="CD49" s="8"/>
      <c r="CJ49" s="8"/>
      <c r="CP49" s="8"/>
      <c r="CV49" s="8"/>
      <c r="DB49" s="8"/>
      <c r="DH49" s="8"/>
    </row>
    <row r="50" spans="64:112" x14ac:dyDescent="0.2">
      <c r="BX50" s="8"/>
      <c r="CD50" s="8"/>
      <c r="CJ50" s="8"/>
      <c r="CP50" s="8"/>
      <c r="CV50" s="8"/>
      <c r="DB50" s="8"/>
      <c r="DH50" s="8"/>
    </row>
    <row r="51" spans="64:112" x14ac:dyDescent="0.2">
      <c r="BR51" s="8"/>
      <c r="BX51" s="8"/>
      <c r="CD51" s="8"/>
      <c r="CJ51" s="8"/>
      <c r="CP51" s="8"/>
      <c r="CV51" s="8"/>
    </row>
    <row r="52" spans="64:112" x14ac:dyDescent="0.2">
      <c r="BL52" s="8"/>
      <c r="BR52" s="8">
        <f>CL27-CK27</f>
        <v>0</v>
      </c>
      <c r="CD52" s="8"/>
    </row>
  </sheetData>
  <sortState xmlns:xlrd2="http://schemas.microsoft.com/office/spreadsheetml/2017/richdata2" ref="U7:X17">
    <sortCondition descending="1" ref="X7:X17"/>
  </sortState>
  <mergeCells count="57">
    <mergeCell ref="B2:F2"/>
    <mergeCell ref="B4:F4"/>
    <mergeCell ref="C5:E5"/>
    <mergeCell ref="I2:M2"/>
    <mergeCell ref="I4:M4"/>
    <mergeCell ref="J5:L5"/>
    <mergeCell ref="BL5:BN5"/>
    <mergeCell ref="BK4:BO4"/>
    <mergeCell ref="O2:S2"/>
    <mergeCell ref="O4:S4"/>
    <mergeCell ref="P5:R5"/>
    <mergeCell ref="AG4:AK4"/>
    <mergeCell ref="AS4:AW4"/>
    <mergeCell ref="AT5:AV5"/>
    <mergeCell ref="AY4:BC4"/>
    <mergeCell ref="BF5:BH5"/>
    <mergeCell ref="DH5:DJ5"/>
    <mergeCell ref="CD5:CF5"/>
    <mergeCell ref="CI4:CM4"/>
    <mergeCell ref="CJ5:CL5"/>
    <mergeCell ref="DA4:DE4"/>
    <mergeCell ref="DB5:DD5"/>
    <mergeCell ref="CC4:CG4"/>
    <mergeCell ref="CU4:CY4"/>
    <mergeCell ref="CV5:CX5"/>
    <mergeCell ref="CP5:CR5"/>
    <mergeCell ref="CO4:CS4"/>
    <mergeCell ref="BX5:BZ5"/>
    <mergeCell ref="U4:Y4"/>
    <mergeCell ref="CU2:CY2"/>
    <mergeCell ref="DA2:DE2"/>
    <mergeCell ref="AM4:AQ4"/>
    <mergeCell ref="U2:Y2"/>
    <mergeCell ref="AA2:AE2"/>
    <mergeCell ref="AG2:AK2"/>
    <mergeCell ref="AM2:AQ2"/>
    <mergeCell ref="BR5:BT5"/>
    <mergeCell ref="V5:X5"/>
    <mergeCell ref="AA4:AE4"/>
    <mergeCell ref="AB5:AD5"/>
    <mergeCell ref="AH5:AJ5"/>
    <mergeCell ref="AZ5:BB5"/>
    <mergeCell ref="AN5:AP5"/>
    <mergeCell ref="DG2:DK2"/>
    <mergeCell ref="AS2:AW2"/>
    <mergeCell ref="AY2:BC2"/>
    <mergeCell ref="BE4:BI4"/>
    <mergeCell ref="BQ4:BU4"/>
    <mergeCell ref="DG4:DK4"/>
    <mergeCell ref="BW2:CA2"/>
    <mergeCell ref="CC2:CG2"/>
    <mergeCell ref="CI2:CM2"/>
    <mergeCell ref="CO2:CS2"/>
    <mergeCell ref="BE2:BI2"/>
    <mergeCell ref="BK2:BO2"/>
    <mergeCell ref="BQ2:BU2"/>
    <mergeCell ref="BW4:CA4"/>
  </mergeCells>
  <phoneticPr fontId="2" type="noConversion"/>
  <pageMargins left="0.70866141732283472" right="0.70866141732283472" top="0.74803149606299213" bottom="0.74803149606299213" header="0.31496062992125984" footer="0.31496062992125984"/>
  <pageSetup paperSize="9" scale="84" fitToWidth="0" orientation="landscape" r:id="rId1"/>
  <headerFooter alignWithMargins="0"/>
  <rowBreaks count="1" manualBreakCount="1">
    <brk id="31" max="16383" man="1"/>
  </rowBreaks>
  <colBreaks count="14" manualBreakCount="14">
    <brk id="13" max="1048575" man="1"/>
    <brk id="19" max="1048575" man="1"/>
    <brk id="25" max="1048575" man="1"/>
    <brk id="31" max="1048575" man="1"/>
    <brk id="37" max="1048575" man="1"/>
    <brk id="43" max="1048575" man="1"/>
    <brk id="49" max="1048575" man="1"/>
    <brk id="55" max="1048575" man="1"/>
    <brk id="61" max="1048575" man="1"/>
    <brk id="67" max="1048575" man="1"/>
    <brk id="73" max="1048575" man="1"/>
    <brk id="79" max="1048575" man="1"/>
    <brk id="85" max="1048575" man="1"/>
    <brk id="9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809C07-9988-4D77-9263-E2D4BCC50B4E}">
  <ds:schemaRefs>
    <ds:schemaRef ds:uri="http://schemas.microsoft.com/sharepoint/v3"/>
    <ds:schemaRef ds:uri="http://purl.org/dc/terms/"/>
    <ds:schemaRef ds:uri="http://schemas.openxmlformats.org/package/2006/metadata/core-properties"/>
    <ds:schemaRef ds:uri="ec069963-9483-4c61-a8bd-9c00dbd22626"/>
    <ds:schemaRef ds:uri="http://schemas.microsoft.com/office/2006/documentManagement/types"/>
    <ds:schemaRef ds:uri="0a719837-4a29-4d8f-8dd8-6fe5700bea35"/>
    <ds:schemaRef ds:uri="http://schemas.microsoft.com/office/infopath/2007/PartnerControls"/>
    <ds:schemaRef ds:uri="http://purl.org/dc/elements/1.1/"/>
    <ds:schemaRef ds:uri="http://schemas.microsoft.com/office/2006/metadata/properties"/>
    <ds:schemaRef ds:uri="a3c93ee0-e72e-45ea-94d4-5c18abdcc8a1"/>
    <ds:schemaRef ds:uri="http://www.w3.org/XML/1998/namespace"/>
    <ds:schemaRef ds:uri="http://purl.org/dc/dcmitype/"/>
  </ds:schemaRefs>
</ds:datastoreItem>
</file>

<file path=customXml/itemProps2.xml><?xml version="1.0" encoding="utf-8"?>
<ds:datastoreItem xmlns:ds="http://schemas.openxmlformats.org/officeDocument/2006/customXml" ds:itemID="{A7E1DE19-73A2-45C4-B9A5-FE1AB2D45C65}">
  <ds:schemaRefs>
    <ds:schemaRef ds:uri="http://schemas.microsoft.com/office/2006/metadata/longProperties"/>
  </ds:schemaRefs>
</ds:datastoreItem>
</file>

<file path=customXml/itemProps3.xml><?xml version="1.0" encoding="utf-8"?>
<ds:datastoreItem xmlns:ds="http://schemas.openxmlformats.org/officeDocument/2006/customXml" ds:itemID="{5BC35FD9-D32D-42EA-B075-454F85575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2D8DD6-45D4-4974-9C1C-BA9D3A8E66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Kollektivversicherung Total</vt:lpstr>
      <vt:lpstr>'Kollektivversicherung Total'!Druckbereich</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2016-06-08T08:45:01Z</cp:lastPrinted>
  <dcterms:created xsi:type="dcterms:W3CDTF">2006-03-09T13:15:43Z</dcterms:created>
  <dcterms:modified xsi:type="dcterms:W3CDTF">2021-01-18T12:45:02Z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Klassifizierung">
    <vt:lpwstr>öffentlich</vt:lpwstr>
  </property>
  <property fmtid="{D5CDD505-2E9C-101B-9397-08002B2CF9AE}" pid="10" name="Dokumententypen">
    <vt:lpwstr>20</vt:lpwstr>
  </property>
  <property fmtid="{D5CDD505-2E9C-101B-9397-08002B2CF9AE}" pid="11" name="Bearbeitungsstatus">
    <vt:lpwstr>final</vt:lpwstr>
  </property>
  <property fmtid="{D5CDD505-2E9C-101B-9397-08002B2CF9AE}" pid="12" name="ContentType">
    <vt:lpwstr>Dokument</vt:lpwstr>
  </property>
  <property fmtid="{D5CDD505-2E9C-101B-9397-08002B2CF9AE}" pid="13" name="ContentTypeId">
    <vt:lpwstr>0x010100477D01A51CA4114EA739909F45FC26CB</vt:lpwstr>
  </property>
  <property fmtid="{D5CDD505-2E9C-101B-9397-08002B2CF9AE}" pid="14" name="Order">
    <vt:r8>4496800</vt:r8>
  </property>
  <property fmtid="{D5CDD505-2E9C-101B-9397-08002B2CF9AE}" pid="15" name="ComplianceAssetId">
    <vt:lpwstr/>
  </property>
</Properties>
</file>