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Kommunikation/15_Inhalte Website/"/>
    </mc:Choice>
  </mc:AlternateContent>
  <bookViews>
    <workbookView xWindow="0" yWindow="0" windowWidth="28800" windowHeight="11610"/>
  </bookViews>
  <sheets>
    <sheet name="Mitarbeitende in der Schweiz" sheetId="2" r:id="rId1"/>
    <sheet name="Mitarbeitende weltweit" sheetId="11" r:id="rId2"/>
    <sheet name="Vollzeitbeschäftigte" sheetId="4" r:id="rId3"/>
    <sheet name="Teilzeitbeschäftigte" sheetId="5" r:id="rId4"/>
    <sheet name="Auszubildende" sheetId="6" r:id="rId5"/>
    <sheet name="Kadermitarbeiter inkl Direktion" sheetId="7" r:id="rId6"/>
    <sheet name="Direktionsmitglieder" sheetId="8" r:id="rId7"/>
    <sheet name="Aussendienst" sheetId="9" r:id="rId8"/>
  </sheets>
  <calcPr calcId="171027"/>
  <fileRecoveryPr repairLoad="1"/>
</workbook>
</file>

<file path=xl/calcChain.xml><?xml version="1.0" encoding="utf-8"?>
<calcChain xmlns="http://schemas.openxmlformats.org/spreadsheetml/2006/main">
  <c r="G12" i="9" l="1"/>
  <c r="E12" i="9"/>
  <c r="C12" i="9"/>
  <c r="F12" i="8"/>
  <c r="E12" i="8" s="1"/>
  <c r="E12" i="7"/>
  <c r="G12" i="6"/>
  <c r="E12" i="6"/>
  <c r="C12" i="6"/>
  <c r="G12" i="5"/>
  <c r="E12" i="5"/>
  <c r="C12" i="5"/>
  <c r="C13" i="5"/>
  <c r="E13" i="5"/>
  <c r="G13" i="5"/>
  <c r="G12" i="4"/>
  <c r="E12" i="4"/>
  <c r="C12" i="4"/>
  <c r="F12" i="11"/>
  <c r="E12" i="11"/>
  <c r="C12" i="11"/>
  <c r="C13" i="2"/>
  <c r="E13" i="2"/>
  <c r="E12" i="2"/>
  <c r="C12" i="2"/>
  <c r="G12" i="2"/>
  <c r="C12" i="8" l="1"/>
  <c r="G12" i="7"/>
  <c r="C12" i="7"/>
  <c r="E13" i="9"/>
  <c r="C13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15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E41" i="9"/>
  <c r="C41" i="9"/>
  <c r="F14" i="9"/>
  <c r="G14" i="9" s="1"/>
  <c r="F16" i="9"/>
  <c r="C16" i="9" s="1"/>
  <c r="F15" i="9"/>
  <c r="C15" i="9" s="1"/>
  <c r="C14" i="9" l="1"/>
  <c r="E16" i="9"/>
  <c r="G15" i="9"/>
  <c r="E14" i="9"/>
  <c r="G13" i="9"/>
  <c r="F15" i="8" l="1"/>
  <c r="G14" i="8" s="1"/>
  <c r="F14" i="8"/>
  <c r="F13" i="8"/>
  <c r="G12" i="8" s="1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5" i="8"/>
  <c r="E14" i="8"/>
  <c r="E13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5" i="8"/>
  <c r="C14" i="8"/>
  <c r="C13" i="8"/>
  <c r="E41" i="8"/>
  <c r="C41" i="8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6" i="7"/>
  <c r="E41" i="7"/>
  <c r="C41" i="7"/>
  <c r="F13" i="7"/>
  <c r="E13" i="7" s="1"/>
  <c r="F14" i="7"/>
  <c r="E14" i="7" s="1"/>
  <c r="F15" i="7"/>
  <c r="G14" i="7" s="1"/>
  <c r="F16" i="7"/>
  <c r="E16" i="7" s="1"/>
  <c r="E13" i="6"/>
  <c r="C13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4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4" i="6"/>
  <c r="E41" i="6"/>
  <c r="C41" i="6"/>
  <c r="G13" i="6"/>
  <c r="E41" i="2"/>
  <c r="C41" i="2"/>
  <c r="E13" i="4"/>
  <c r="C13" i="4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5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5" i="5"/>
  <c r="E41" i="5"/>
  <c r="C41" i="5"/>
  <c r="C13" i="7" l="1"/>
  <c r="C14" i="7"/>
  <c r="C15" i="7"/>
  <c r="E15" i="7"/>
  <c r="G13" i="8"/>
  <c r="G13" i="7"/>
  <c r="E41" i="4" l="1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5" i="4"/>
  <c r="C41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5" i="4"/>
  <c r="E40" i="4"/>
  <c r="C40" i="4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E40" i="2"/>
  <c r="C40" i="2"/>
  <c r="F14" i="5"/>
  <c r="F14" i="4"/>
  <c r="G14" i="4" s="1"/>
  <c r="F14" i="11"/>
  <c r="E14" i="11"/>
  <c r="C14" i="11"/>
  <c r="F13" i="11"/>
  <c r="G12" i="11" s="1"/>
  <c r="E13" i="11"/>
  <c r="C13" i="11"/>
  <c r="G14" i="2"/>
  <c r="G13" i="2"/>
  <c r="G17" i="2"/>
  <c r="G18" i="2"/>
  <c r="C14" i="4" l="1"/>
  <c r="E14" i="4"/>
  <c r="G14" i="5"/>
  <c r="E14" i="5"/>
  <c r="C14" i="5"/>
  <c r="G13" i="4"/>
  <c r="G13" i="11"/>
  <c r="F15" i="6"/>
  <c r="F15" i="11"/>
  <c r="G14" i="11" s="1"/>
  <c r="E15" i="11"/>
  <c r="C15" i="11"/>
  <c r="G15" i="2"/>
  <c r="G14" i="6" l="1"/>
  <c r="C15" i="6"/>
  <c r="E15" i="6"/>
  <c r="F17" i="9"/>
  <c r="F18" i="9"/>
  <c r="F19" i="9"/>
  <c r="F20" i="9"/>
  <c r="F16" i="8"/>
  <c r="F17" i="8"/>
  <c r="F18" i="8"/>
  <c r="F19" i="8"/>
  <c r="G15" i="7"/>
  <c r="F17" i="7"/>
  <c r="F18" i="7"/>
  <c r="F19" i="7"/>
  <c r="F16" i="6"/>
  <c r="F17" i="6"/>
  <c r="F18" i="6"/>
  <c r="F19" i="6"/>
  <c r="F16" i="5"/>
  <c r="F17" i="5"/>
  <c r="F18" i="5"/>
  <c r="F16" i="4"/>
  <c r="F17" i="4"/>
  <c r="F18" i="4"/>
  <c r="F16" i="11"/>
  <c r="G15" i="11" s="1"/>
  <c r="F17" i="11"/>
  <c r="E16" i="11"/>
  <c r="C16" i="11"/>
  <c r="G16" i="2"/>
  <c r="E18" i="8" l="1"/>
  <c r="C18" i="8"/>
  <c r="E17" i="8"/>
  <c r="C17" i="8"/>
  <c r="G15" i="8"/>
  <c r="E16" i="8"/>
  <c r="C16" i="8"/>
  <c r="E19" i="8"/>
  <c r="C19" i="8"/>
  <c r="E17" i="7"/>
  <c r="C17" i="7"/>
  <c r="E18" i="7"/>
  <c r="C18" i="7"/>
  <c r="E19" i="7"/>
  <c r="C19" i="7"/>
  <c r="E18" i="9"/>
  <c r="C18" i="9"/>
  <c r="C17" i="9"/>
  <c r="E17" i="9"/>
  <c r="G16" i="9"/>
  <c r="C20" i="9"/>
  <c r="E20" i="9"/>
  <c r="C19" i="9"/>
  <c r="E19" i="9"/>
  <c r="C17" i="6"/>
  <c r="E17" i="6"/>
  <c r="G15" i="6"/>
  <c r="C16" i="6"/>
  <c r="E16" i="6"/>
  <c r="C19" i="6"/>
  <c r="E19" i="6"/>
  <c r="E18" i="6"/>
  <c r="C18" i="6"/>
  <c r="E18" i="5"/>
  <c r="C18" i="5"/>
  <c r="C17" i="5"/>
  <c r="E17" i="5"/>
  <c r="G15" i="5"/>
  <c r="C16" i="5"/>
  <c r="E16" i="5"/>
  <c r="E18" i="4"/>
  <c r="C18" i="4"/>
  <c r="E17" i="4"/>
  <c r="C17" i="4"/>
  <c r="G15" i="4"/>
  <c r="E16" i="4"/>
  <c r="C16" i="4"/>
  <c r="G16" i="7"/>
  <c r="G16" i="5"/>
  <c r="G16" i="4"/>
  <c r="G16" i="11"/>
  <c r="G16" i="8"/>
  <c r="G16" i="6"/>
  <c r="G17" i="9"/>
  <c r="G18" i="9"/>
  <c r="G17" i="8"/>
  <c r="G18" i="8"/>
  <c r="G17" i="7"/>
  <c r="G18" i="7"/>
  <c r="G17" i="6"/>
  <c r="G18" i="6"/>
  <c r="G17" i="5"/>
  <c r="G18" i="5"/>
  <c r="G17" i="4" l="1"/>
  <c r="G18" i="4"/>
  <c r="C17" i="11"/>
  <c r="G17" i="11"/>
  <c r="E17" i="11"/>
  <c r="G19" i="9"/>
  <c r="G19" i="8"/>
  <c r="G19" i="7"/>
  <c r="G19" i="6"/>
  <c r="G19" i="5"/>
  <c r="G19" i="4"/>
  <c r="G19" i="2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G20" i="11"/>
  <c r="G28" i="11"/>
  <c r="G31" i="11"/>
  <c r="G39" i="11"/>
  <c r="G40" i="11"/>
  <c r="G24" i="11"/>
  <c r="G32" i="11"/>
  <c r="G34" i="11"/>
  <c r="G30" i="11"/>
  <c r="G27" i="11"/>
  <c r="G26" i="11"/>
  <c r="G23" i="11"/>
  <c r="G22" i="11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21" i="11"/>
  <c r="G25" i="11"/>
  <c r="G29" i="11"/>
  <c r="G33" i="11"/>
  <c r="G37" i="11"/>
  <c r="G38" i="11" l="1"/>
  <c r="G36" i="11"/>
  <c r="E40" i="11"/>
  <c r="C40" i="11"/>
  <c r="G35" i="11"/>
  <c r="G18" i="11"/>
  <c r="F18" i="11"/>
  <c r="E18" i="11"/>
  <c r="C18" i="11"/>
</calcChain>
</file>

<file path=xl/sharedStrings.xml><?xml version="1.0" encoding="utf-8"?>
<sst xmlns="http://schemas.openxmlformats.org/spreadsheetml/2006/main" count="135" uniqueCount="35">
  <si>
    <r>
      <t xml:space="preserve">Personen / </t>
    </r>
    <r>
      <rPr>
        <i/>
        <sz val="9"/>
        <rFont val="Arial"/>
        <family val="2"/>
      </rPr>
      <t>Personnes</t>
    </r>
  </si>
  <si>
    <t>Frauen</t>
  </si>
  <si>
    <t>Männer</t>
  </si>
  <si>
    <t>Gesamt</t>
  </si>
  <si>
    <t>Femmes</t>
  </si>
  <si>
    <t>Hommes</t>
  </si>
  <si>
    <t xml:space="preserve">Total </t>
  </si>
  <si>
    <t>Veränderung</t>
  </si>
  <si>
    <t xml:space="preserve">Evolution </t>
  </si>
  <si>
    <r>
      <t xml:space="preserve">Personalstatistik – Mitarbeitende in der Schweiz
</t>
    </r>
    <r>
      <rPr>
        <b/>
        <i/>
        <sz val="11"/>
        <rFont val="Arial"/>
        <family val="2"/>
      </rPr>
      <t>Statistiques sur les effectifs – Employés en Suisse</t>
    </r>
  </si>
  <si>
    <r>
      <t xml:space="preserve">Personalstatistik – Vollzeitbeschäftigte
</t>
    </r>
    <r>
      <rPr>
        <b/>
        <i/>
        <sz val="11"/>
        <rFont val="Arial"/>
        <family val="2"/>
      </rPr>
      <t>Statistiques sur les effectifs – Employés à temps plein</t>
    </r>
  </si>
  <si>
    <r>
      <t xml:space="preserve">Personalstatistik – Teilzeitbeschäftigte
</t>
    </r>
    <r>
      <rPr>
        <b/>
        <i/>
        <sz val="11"/>
        <rFont val="Arial"/>
        <family val="2"/>
      </rPr>
      <t>Statistiques sur les effectifs – Employés à temps partiel</t>
    </r>
  </si>
  <si>
    <r>
      <t xml:space="preserve">Personalstatistik – Auszubildende
</t>
    </r>
    <r>
      <rPr>
        <b/>
        <i/>
        <sz val="11"/>
        <rFont val="Arial"/>
        <family val="2"/>
      </rPr>
      <t>Statistiques sur les effectifs – Apprentis</t>
    </r>
  </si>
  <si>
    <r>
      <t xml:space="preserve">Personalstatistik – Direktionsmitglieder
</t>
    </r>
    <r>
      <rPr>
        <b/>
        <i/>
        <sz val="11"/>
        <rFont val="Arial"/>
        <family val="2"/>
      </rPr>
      <t>Statistiques sur les effectifs – Membres de la direction</t>
    </r>
  </si>
  <si>
    <r>
      <t xml:space="preserve">Personalstatistik – Aussendienst
</t>
    </r>
    <r>
      <rPr>
        <b/>
        <i/>
        <sz val="11"/>
        <rFont val="Arial"/>
        <family val="2"/>
      </rPr>
      <t>Statistiques sur les effectifs – Service externe</t>
    </r>
  </si>
  <si>
    <r>
      <t xml:space="preserve">Personalstatistik – Mitarbeitende weltweit
</t>
    </r>
    <r>
      <rPr>
        <b/>
        <i/>
        <sz val="11"/>
        <rFont val="Arial"/>
        <family val="2"/>
      </rPr>
      <t>Statistiques sur les effectifs – Employés dans le monde entier</t>
    </r>
  </si>
  <si>
    <t>Mitarbeitende
im Ausland</t>
  </si>
  <si>
    <t>Mitarbeitende
in der Schweiz</t>
  </si>
  <si>
    <t>Employés
en Suisse</t>
  </si>
  <si>
    <t>Employés
à l'étranger</t>
  </si>
  <si>
    <t>2016*</t>
  </si>
  <si>
    <t>Anteil am Total</t>
  </si>
  <si>
    <t>Anteil</t>
  </si>
  <si>
    <t>Part du total</t>
  </si>
  <si>
    <r>
      <t xml:space="preserve">Personalstatistik – Kadermitarbeitende
</t>
    </r>
    <r>
      <rPr>
        <b/>
        <i/>
        <sz val="11"/>
        <rFont val="Arial"/>
        <family val="2"/>
      </rPr>
      <t>Statistiques sur les effectifs – Cadres</t>
    </r>
  </si>
  <si>
    <t>Frauen*</t>
  </si>
  <si>
    <t>Männer*</t>
  </si>
  <si>
    <t>Femmes*</t>
  </si>
  <si>
    <t>Hommes*</t>
  </si>
  <si>
    <t>Gesamt*</t>
  </si>
  <si>
    <r>
      <t xml:space="preserve">Die Erhebung wurde im Jahr 2006 erstmals auf die Krankenversicherer ausgedehnt. Seither sind auch jene Mitarbeitenden der Krankenversicherer eingerechnet, die für das überobligatorische Geschäft tätig sind.
</t>
    </r>
    <r>
      <rPr>
        <i/>
        <sz val="8"/>
        <rFont val="Arial"/>
        <family val="2"/>
      </rPr>
      <t xml:space="preserve">En 2006 l'enquête a, pour la première fois, englobé les assureurs-maladie. Les collaborateurs des assureurs-maladie affectés à la partie surobligatoire des assurances maladie entrent maintenant dans la statistique. </t>
    </r>
  </si>
  <si>
    <r>
      <t xml:space="preserve">* Nicht für alle Mitarbeitenden wurden Angaben zum Geschlecht gemacht. Die Summe aus der Anzahl Männer und Frauen ergibt somit nicht das Gesamt-Total Mitarbeitende. Die prozentuale Aufteilung zwischen Männern und Frauen bezieht sich nur auf die Mitarbeitenden, für welche die Angaben über das Geschlecht rapportiert wurden.
</t>
    </r>
    <r>
      <rPr>
        <i/>
        <sz val="8"/>
        <rFont val="Arial"/>
        <family val="2"/>
      </rPr>
      <t>* Le détail sur le sexe n'a pas été rapporté pour tous les employés. Le total ne correspond alors pas à la somme "hommes" + "femmes". La répartition en pourcentage des hommes et des femmes se rapporte au total des employés pour lesquels une information sur le sexe a été fournie.</t>
    </r>
  </si>
  <si>
    <t xml:space="preserve">Quelle: SVV
Umfasst die von der Eidgenössischen Finanzmarktaufsicht (Finma) konzessionierten Gesellschaften.
Source : ASA
Comprend les sociétés agréées par l’Autorité fédérale de surveillance des marchés financiers (Finma).
</t>
  </si>
  <si>
    <r>
      <t xml:space="preserve">Quelle: SVV
Umfasst die von der Eidgenössischen Finanzmarktaufsicht (Finma) konzessionierten Gesellschaften.
</t>
    </r>
    <r>
      <rPr>
        <i/>
        <sz val="8"/>
        <rFont val="Arial"/>
        <family val="2"/>
      </rPr>
      <t xml:space="preserve">
Source : ASA
Declaration des compagnies, rapport de gestion 2017.</t>
    </r>
  </si>
  <si>
    <r>
      <t xml:space="preserve">2016 hat Chubb seinen Hauptsitz in die Schweiz verlegt. Damit sind seine weltweit über 30'000 Mitarbeitenden in dieser Statistik erfasst.
</t>
    </r>
    <r>
      <rPr>
        <i/>
        <sz val="8"/>
        <rFont val="Arial"/>
        <family val="2"/>
      </rPr>
      <t>En 2016, Chubb a déménagé son siège social en Suisse. Cela signifie que ses plus de 30 000 employés dans le monde sont inclus dans cette statistique.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</si>
</sst>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D6D6EB"/>
        <bgColor indexed="64"/>
      </patternFill>
    </fill>
    <fill>
      <patternFill patternType="solid">
        <fgColor rgb="FFD6D6EB"/>
      </patternFill>
    </fill>
    <fill>
      <patternFill patternType="solid">
        <fgColor rgb="FFF0F0F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6E6E6E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medium">
        <color rgb="FF5E5898"/>
      </top>
      <bottom style="medium">
        <color rgb="FF5E5898"/>
      </bottom>
      <diagonal/>
    </border>
    <border>
      <left style="thin">
        <color rgb="FF6E6E6E"/>
      </left>
      <right style="thin">
        <color indexed="64"/>
      </right>
      <top/>
      <bottom style="thin">
        <color rgb="FF6E6E6E"/>
      </bottom>
      <diagonal/>
    </border>
    <border>
      <left style="thin">
        <color rgb="FF6E6E6E"/>
      </left>
      <right style="thin">
        <color indexed="64"/>
      </right>
      <top style="medium">
        <color rgb="FF5E5898"/>
      </top>
      <bottom style="medium">
        <color rgb="FF5E5898"/>
      </bottom>
      <diagonal/>
    </border>
    <border>
      <left/>
      <right style="thin">
        <color indexed="64"/>
      </right>
      <top/>
      <bottom style="medium">
        <color rgb="FF5E5898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3" applyNumberFormat="0" applyAlignment="0" applyProtection="0"/>
    <xf numFmtId="0" fontId="12" fillId="26" borderId="4" applyNumberFormat="0" applyAlignment="0" applyProtection="0"/>
    <xf numFmtId="0" fontId="13" fillId="27" borderId="4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9" fillId="30" borderId="6" applyNumberFormat="0" applyFont="0" applyAlignment="0" applyProtection="0"/>
    <xf numFmtId="0" fontId="18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11" applyNumberFormat="0" applyAlignment="0" applyProtection="0"/>
  </cellStyleXfs>
  <cellXfs count="40">
    <xf numFmtId="0" fontId="0" fillId="0" borderId="0" xfId="0"/>
    <xf numFmtId="0" fontId="0" fillId="33" borderId="0" xfId="0" applyFill="1"/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3" fontId="3" fillId="33" borderId="14" xfId="0" applyNumberFormat="1" applyFont="1" applyFill="1" applyBorder="1" applyAlignment="1">
      <alignment horizontal="right" vertical="center"/>
    </xf>
    <xf numFmtId="3" fontId="3" fillId="34" borderId="15" xfId="0" applyNumberFormat="1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10" fontId="3" fillId="34" borderId="15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vertical="top" wrapText="1"/>
    </xf>
    <xf numFmtId="10" fontId="3" fillId="36" borderId="13" xfId="0" applyNumberFormat="1" applyFont="1" applyFill="1" applyBorder="1" applyAlignment="1">
      <alignment horizontal="right" vertical="center"/>
    </xf>
    <xf numFmtId="10" fontId="3" fillId="33" borderId="13" xfId="0" applyNumberFormat="1" applyFont="1" applyFill="1" applyBorder="1" applyAlignment="1">
      <alignment horizontal="right"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164" fontId="3" fillId="34" borderId="15" xfId="0" applyNumberFormat="1" applyFont="1" applyFill="1" applyBorder="1" applyAlignment="1">
      <alignment horizontal="right" vertical="center"/>
    </xf>
    <xf numFmtId="164" fontId="3" fillId="36" borderId="13" xfId="0" applyNumberFormat="1" applyFont="1" applyFill="1" applyBorder="1" applyAlignment="1">
      <alignment horizontal="right" vertical="center"/>
    </xf>
    <xf numFmtId="3" fontId="0" fillId="33" borderId="0" xfId="0" applyNumberFormat="1" applyFill="1"/>
    <xf numFmtId="0" fontId="6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3" fillId="36" borderId="2" xfId="0" applyFont="1" applyFill="1" applyBorder="1" applyAlignment="1">
      <alignment horizontal="center" vertical="center" wrapText="1"/>
    </xf>
    <xf numFmtId="0" fontId="4" fillId="36" borderId="2" xfId="0" applyFont="1" applyFill="1" applyBorder="1" applyAlignment="1">
      <alignment horizontal="center" vertical="center" wrapText="1"/>
    </xf>
    <xf numFmtId="0" fontId="4" fillId="33" borderId="2" xfId="0" applyFont="1" applyFill="1" applyBorder="1" applyAlignment="1">
      <alignment horizontal="center" vertical="center" wrapText="1"/>
    </xf>
    <xf numFmtId="0" fontId="3" fillId="33" borderId="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2" xfId="0" applyFont="1" applyFill="1" applyBorder="1" applyAlignment="1">
      <alignment horizontal="center" vertical="center" wrapText="1"/>
    </xf>
    <xf numFmtId="0" fontId="2" fillId="33" borderId="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 wrapText="1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="120" zoomScaleNormal="120" workbookViewId="0">
      <selection sqref="A1:G3"/>
    </sheetView>
  </sheetViews>
  <sheetFormatPr baseColWidth="10" defaultRowHeight="12.95" customHeight="1" x14ac:dyDescent="0.25"/>
  <cols>
    <col min="1" max="1" width="6.7109375" style="1" customWidth="1"/>
    <col min="2" max="2" width="15.140625" style="1" customWidth="1"/>
    <col min="3" max="3" width="11.85546875" style="1" bestFit="1" customWidth="1"/>
    <col min="4" max="4" width="15.140625" style="1" customWidth="1"/>
    <col min="5" max="5" width="11.85546875" style="1" bestFit="1" customWidth="1"/>
    <col min="6" max="6" width="15.140625" style="1" customWidth="1"/>
    <col min="7" max="7" width="11.85546875" style="1" bestFit="1" customWidth="1"/>
    <col min="8" max="16384" width="11.42578125" style="1"/>
  </cols>
  <sheetData>
    <row r="1" spans="1:7" ht="12.95" customHeight="1" x14ac:dyDescent="0.25">
      <c r="A1" s="38" t="s">
        <v>9</v>
      </c>
      <c r="B1" s="38"/>
      <c r="C1" s="38"/>
      <c r="D1" s="38"/>
      <c r="E1" s="38"/>
      <c r="F1" s="38"/>
      <c r="G1" s="38"/>
    </row>
    <row r="2" spans="1:7" ht="39.75" customHeight="1" x14ac:dyDescent="0.25">
      <c r="A2" s="38"/>
      <c r="B2" s="38"/>
      <c r="C2" s="38"/>
      <c r="D2" s="38"/>
      <c r="E2" s="38"/>
      <c r="F2" s="38"/>
      <c r="G2" s="38"/>
    </row>
    <row r="3" spans="1:7" ht="12.95" customHeight="1" x14ac:dyDescent="0.25">
      <c r="A3" s="38"/>
      <c r="B3" s="38"/>
      <c r="C3" s="38"/>
      <c r="D3" s="38"/>
      <c r="E3" s="38"/>
      <c r="F3" s="38"/>
      <c r="G3" s="38"/>
    </row>
    <row r="4" spans="1:7" ht="12.95" customHeight="1" x14ac:dyDescent="0.25">
      <c r="A4" s="2"/>
      <c r="B4" s="39" t="s">
        <v>0</v>
      </c>
      <c r="C4" s="39"/>
      <c r="D4" s="39"/>
      <c r="E4" s="39"/>
      <c r="F4" s="39"/>
      <c r="G4" s="39"/>
    </row>
    <row r="5" spans="1:7" ht="12.95" customHeight="1" x14ac:dyDescent="0.25">
      <c r="A5" s="3"/>
      <c r="B5" s="4"/>
      <c r="D5" s="4"/>
      <c r="F5" s="4"/>
    </row>
    <row r="6" spans="1:7" ht="12.95" customHeight="1" x14ac:dyDescent="0.25">
      <c r="A6" s="19"/>
      <c r="B6" s="32" t="s">
        <v>25</v>
      </c>
      <c r="C6" s="29" t="s">
        <v>21</v>
      </c>
      <c r="D6" s="32" t="s">
        <v>26</v>
      </c>
      <c r="E6" s="29" t="s">
        <v>21</v>
      </c>
      <c r="F6" s="35" t="s">
        <v>29</v>
      </c>
      <c r="G6" s="29" t="s">
        <v>7</v>
      </c>
    </row>
    <row r="7" spans="1:7" ht="12.95" customHeight="1" x14ac:dyDescent="0.25">
      <c r="A7" s="19"/>
      <c r="B7" s="32"/>
      <c r="C7" s="29"/>
      <c r="D7" s="32"/>
      <c r="E7" s="29"/>
      <c r="F7" s="35"/>
      <c r="G7" s="29"/>
    </row>
    <row r="8" spans="1:7" ht="12.95" customHeight="1" x14ac:dyDescent="0.25">
      <c r="A8" s="19"/>
      <c r="B8" s="32"/>
      <c r="C8" s="29"/>
      <c r="D8" s="32"/>
      <c r="E8" s="29"/>
      <c r="F8" s="35"/>
      <c r="G8" s="29"/>
    </row>
    <row r="9" spans="1:7" ht="12.95" customHeight="1" x14ac:dyDescent="0.25">
      <c r="A9" s="19"/>
      <c r="B9" s="31" t="s">
        <v>27</v>
      </c>
      <c r="C9" s="30" t="s">
        <v>23</v>
      </c>
      <c r="D9" s="31" t="s">
        <v>28</v>
      </c>
      <c r="E9" s="30" t="s">
        <v>23</v>
      </c>
      <c r="F9" s="34" t="s">
        <v>6</v>
      </c>
      <c r="G9" s="30" t="s">
        <v>8</v>
      </c>
    </row>
    <row r="10" spans="1:7" ht="12.95" customHeight="1" x14ac:dyDescent="0.25">
      <c r="A10" s="19"/>
      <c r="B10" s="32"/>
      <c r="C10" s="29"/>
      <c r="D10" s="32"/>
      <c r="E10" s="29"/>
      <c r="F10" s="35"/>
      <c r="G10" s="29"/>
    </row>
    <row r="11" spans="1:7" ht="12.95" customHeight="1" thickBot="1" x14ac:dyDescent="0.3">
      <c r="A11" s="20"/>
      <c r="B11" s="33"/>
      <c r="C11" s="29"/>
      <c r="D11" s="32"/>
      <c r="E11" s="29"/>
      <c r="F11" s="35"/>
      <c r="G11" s="29"/>
    </row>
    <row r="12" spans="1:7" ht="12.95" customHeight="1" thickBot="1" x14ac:dyDescent="0.3">
      <c r="A12" s="14">
        <v>2017</v>
      </c>
      <c r="B12" s="12">
        <v>17606</v>
      </c>
      <c r="C12" s="24">
        <f>B12/($B12+$D12)</f>
        <v>0.4256666908440318</v>
      </c>
      <c r="D12" s="12">
        <v>23755</v>
      </c>
      <c r="E12" s="24">
        <f>D12/($B12+$D12)</f>
        <v>0.57433330915596814</v>
      </c>
      <c r="F12" s="12">
        <v>47054</v>
      </c>
      <c r="G12" s="15">
        <f t="shared" ref="G12:G18" si="0">(100/(F13)*(F12-F13))/100</f>
        <v>1.3548734518039849E-2</v>
      </c>
    </row>
    <row r="13" spans="1:7" ht="12.95" customHeight="1" x14ac:dyDescent="0.25">
      <c r="A13" s="5">
        <v>2016</v>
      </c>
      <c r="B13" s="6">
        <v>18113</v>
      </c>
      <c r="C13" s="25">
        <f>B13/($B13+$D13)</f>
        <v>0.41958349741712803</v>
      </c>
      <c r="D13" s="6">
        <v>25056</v>
      </c>
      <c r="E13" s="25">
        <f>D13/($B13+$D13)</f>
        <v>0.58041650258287192</v>
      </c>
      <c r="F13" s="6">
        <v>46425</v>
      </c>
      <c r="G13" s="17">
        <f t="shared" si="0"/>
        <v>-2.2940124171314323E-2</v>
      </c>
    </row>
    <row r="14" spans="1:7" ht="12.95" customHeight="1" x14ac:dyDescent="0.25">
      <c r="A14" s="5">
        <v>2015</v>
      </c>
      <c r="B14" s="6">
        <v>19558</v>
      </c>
      <c r="C14" s="25">
        <f t="shared" ref="C14:C39" si="1">B14/F14</f>
        <v>0.41161738398400505</v>
      </c>
      <c r="D14" s="6">
        <v>27957</v>
      </c>
      <c r="E14" s="25">
        <f t="shared" ref="E14:E39" si="2">D14/F14</f>
        <v>0.58838261601599495</v>
      </c>
      <c r="F14" s="6">
        <v>47515</v>
      </c>
      <c r="G14" s="17">
        <f t="shared" si="0"/>
        <v>-6.6273624351898307E-3</v>
      </c>
    </row>
    <row r="15" spans="1:7" ht="12.95" customHeight="1" x14ac:dyDescent="0.25">
      <c r="A15" s="5">
        <v>2014</v>
      </c>
      <c r="B15" s="6">
        <v>19416</v>
      </c>
      <c r="C15" s="25">
        <f t="shared" si="1"/>
        <v>0.40592072252885097</v>
      </c>
      <c r="D15" s="6">
        <v>28416</v>
      </c>
      <c r="E15" s="25">
        <f t="shared" si="2"/>
        <v>0.59407927747114897</v>
      </c>
      <c r="F15" s="6">
        <v>47832</v>
      </c>
      <c r="G15" s="17">
        <f t="shared" si="0"/>
        <v>-1.1735537190082645E-2</v>
      </c>
    </row>
    <row r="16" spans="1:7" ht="12.95" customHeight="1" x14ac:dyDescent="0.25">
      <c r="A16" s="5">
        <v>2013</v>
      </c>
      <c r="B16" s="6">
        <v>20059</v>
      </c>
      <c r="C16" s="25">
        <f t="shared" si="1"/>
        <v>0.41444214876033059</v>
      </c>
      <c r="D16" s="6">
        <v>28341</v>
      </c>
      <c r="E16" s="25">
        <f t="shared" si="2"/>
        <v>0.58555785123966941</v>
      </c>
      <c r="F16" s="6">
        <v>48400</v>
      </c>
      <c r="G16" s="17">
        <f t="shared" si="0"/>
        <v>8.0813130050820629E-3</v>
      </c>
    </row>
    <row r="17" spans="1:7" ht="12.95" customHeight="1" x14ac:dyDescent="0.25">
      <c r="A17" s="5">
        <v>2012</v>
      </c>
      <c r="B17" s="6">
        <v>19781</v>
      </c>
      <c r="C17" s="25">
        <f t="shared" si="1"/>
        <v>0.41200116637507289</v>
      </c>
      <c r="D17" s="6">
        <v>28231</v>
      </c>
      <c r="E17" s="25">
        <f t="shared" si="2"/>
        <v>0.58799883362492711</v>
      </c>
      <c r="F17" s="6">
        <v>48012</v>
      </c>
      <c r="G17" s="17">
        <f t="shared" si="0"/>
        <v>-1.3296615220205922E-2</v>
      </c>
    </row>
    <row r="18" spans="1:7" ht="12.95" customHeight="1" x14ac:dyDescent="0.25">
      <c r="A18" s="5">
        <v>2011</v>
      </c>
      <c r="B18" s="6">
        <v>20652</v>
      </c>
      <c r="C18" s="25">
        <f t="shared" si="1"/>
        <v>0.42442302554512013</v>
      </c>
      <c r="D18" s="6">
        <v>28007</v>
      </c>
      <c r="E18" s="25">
        <f t="shared" si="2"/>
        <v>0.57557697445487987</v>
      </c>
      <c r="F18" s="6">
        <v>48659</v>
      </c>
      <c r="G18" s="17">
        <f t="shared" si="0"/>
        <v>-1.5259142330965536E-2</v>
      </c>
    </row>
    <row r="19" spans="1:7" ht="12.95" customHeight="1" x14ac:dyDescent="0.25">
      <c r="A19" s="5">
        <v>2010</v>
      </c>
      <c r="B19" s="6">
        <v>20878</v>
      </c>
      <c r="C19" s="25">
        <f t="shared" si="1"/>
        <v>0.42252038937121811</v>
      </c>
      <c r="D19" s="6">
        <v>28535</v>
      </c>
      <c r="E19" s="25">
        <f t="shared" si="2"/>
        <v>0.57747961062878195</v>
      </c>
      <c r="F19" s="6">
        <v>49413</v>
      </c>
      <c r="G19" s="17">
        <f t="shared" ref="G19" si="3">(100/(F20)*(F19-F20))/100</f>
        <v>3.5949305386302702E-3</v>
      </c>
    </row>
    <row r="20" spans="1:7" ht="12.95" customHeight="1" x14ac:dyDescent="0.25">
      <c r="A20" s="13">
        <v>2009</v>
      </c>
      <c r="B20" s="6">
        <v>20718</v>
      </c>
      <c r="C20" s="25">
        <f t="shared" si="1"/>
        <v>0.42078966609797708</v>
      </c>
      <c r="D20" s="6">
        <v>28518</v>
      </c>
      <c r="E20" s="25">
        <f t="shared" si="2"/>
        <v>0.57921033390202292</v>
      </c>
      <c r="F20" s="11">
        <v>49236</v>
      </c>
      <c r="G20" s="17">
        <f t="shared" ref="G20:G40" si="4">(100/(F21)*(F20-F21))/100</f>
        <v>3.7858347386172005E-2</v>
      </c>
    </row>
    <row r="21" spans="1:7" ht="12.95" customHeight="1" x14ac:dyDescent="0.25">
      <c r="A21" s="5">
        <v>2008</v>
      </c>
      <c r="B21" s="6">
        <v>19885</v>
      </c>
      <c r="C21" s="25">
        <f t="shared" si="1"/>
        <v>0.41916104553119732</v>
      </c>
      <c r="D21" s="6">
        <v>27555</v>
      </c>
      <c r="E21" s="25">
        <f t="shared" si="2"/>
        <v>0.58083895446880274</v>
      </c>
      <c r="F21" s="6">
        <v>47440</v>
      </c>
      <c r="G21" s="17">
        <f t="shared" si="4"/>
        <v>5.4255679891488636E-3</v>
      </c>
    </row>
    <row r="22" spans="1:7" ht="12.95" customHeight="1" x14ac:dyDescent="0.25">
      <c r="A22" s="5">
        <v>2007</v>
      </c>
      <c r="B22" s="6">
        <v>19814</v>
      </c>
      <c r="C22" s="25">
        <f t="shared" si="1"/>
        <v>0.41993048491013901</v>
      </c>
      <c r="D22" s="6">
        <v>27370</v>
      </c>
      <c r="E22" s="25">
        <f t="shared" si="2"/>
        <v>0.58006951508986093</v>
      </c>
      <c r="F22" s="6">
        <v>47184</v>
      </c>
      <c r="G22" s="17">
        <f t="shared" si="4"/>
        <v>3.4600710432837786E-2</v>
      </c>
    </row>
    <row r="23" spans="1:7" ht="12.95" customHeight="1" x14ac:dyDescent="0.25">
      <c r="A23" s="5">
        <v>2006</v>
      </c>
      <c r="B23" s="6">
        <v>19207</v>
      </c>
      <c r="C23" s="25">
        <f t="shared" si="1"/>
        <v>0.42115072578169538</v>
      </c>
      <c r="D23" s="6">
        <v>26399</v>
      </c>
      <c r="E23" s="25">
        <f t="shared" si="2"/>
        <v>0.57884927421830457</v>
      </c>
      <c r="F23" s="6">
        <v>45606</v>
      </c>
      <c r="G23" s="17">
        <f t="shared" si="4"/>
        <v>8.1069549139524966E-2</v>
      </c>
    </row>
    <row r="24" spans="1:7" ht="12.95" customHeight="1" x14ac:dyDescent="0.25">
      <c r="A24" s="5">
        <v>2005</v>
      </c>
      <c r="B24" s="6">
        <v>16590</v>
      </c>
      <c r="C24" s="25">
        <f t="shared" si="1"/>
        <v>0.39325842696629215</v>
      </c>
      <c r="D24" s="6">
        <v>25596</v>
      </c>
      <c r="E24" s="25">
        <f t="shared" si="2"/>
        <v>0.6067415730337079</v>
      </c>
      <c r="F24" s="6">
        <v>42186</v>
      </c>
      <c r="G24" s="17">
        <f t="shared" si="4"/>
        <v>-3.0518913453141519E-2</v>
      </c>
    </row>
    <row r="25" spans="1:7" ht="12.95" customHeight="1" x14ac:dyDescent="0.25">
      <c r="A25" s="5">
        <v>2004</v>
      </c>
      <c r="B25" s="6">
        <v>17259</v>
      </c>
      <c r="C25" s="25">
        <f t="shared" si="1"/>
        <v>0.39663096934319991</v>
      </c>
      <c r="D25" s="6">
        <v>26255</v>
      </c>
      <c r="E25" s="25">
        <f t="shared" si="2"/>
        <v>0.60336903065680014</v>
      </c>
      <c r="F25" s="6">
        <v>43514</v>
      </c>
      <c r="G25" s="17">
        <f t="shared" si="4"/>
        <v>-5.7628586897671905E-2</v>
      </c>
    </row>
    <row r="26" spans="1:7" ht="12.95" customHeight="1" x14ac:dyDescent="0.25">
      <c r="A26" s="5">
        <v>2003</v>
      </c>
      <c r="B26" s="6">
        <v>17942</v>
      </c>
      <c r="C26" s="25">
        <f t="shared" si="1"/>
        <v>0.38856524093123984</v>
      </c>
      <c r="D26" s="6">
        <v>28233</v>
      </c>
      <c r="E26" s="25">
        <f t="shared" si="2"/>
        <v>0.6114347590687601</v>
      </c>
      <c r="F26" s="6">
        <v>46175</v>
      </c>
      <c r="G26" s="17">
        <f t="shared" si="4"/>
        <v>-4.1435718585871167E-2</v>
      </c>
    </row>
    <row r="27" spans="1:7" ht="12.95" customHeight="1" x14ac:dyDescent="0.25">
      <c r="A27" s="5">
        <v>2002</v>
      </c>
      <c r="B27" s="6">
        <v>18481</v>
      </c>
      <c r="C27" s="25">
        <f t="shared" si="1"/>
        <v>0.38365406572419092</v>
      </c>
      <c r="D27" s="6">
        <v>29690</v>
      </c>
      <c r="E27" s="25">
        <f t="shared" si="2"/>
        <v>0.61634593427580908</v>
      </c>
      <c r="F27" s="6">
        <v>48171</v>
      </c>
      <c r="G27" s="17">
        <f t="shared" si="4"/>
        <v>-2.4206944050561115E-2</v>
      </c>
    </row>
    <row r="28" spans="1:7" ht="12.95" customHeight="1" x14ac:dyDescent="0.25">
      <c r="A28" s="5">
        <v>2001</v>
      </c>
      <c r="B28" s="6">
        <v>18804</v>
      </c>
      <c r="C28" s="25">
        <f t="shared" si="1"/>
        <v>0.38090993801401773</v>
      </c>
      <c r="D28" s="6">
        <v>30562</v>
      </c>
      <c r="E28" s="25">
        <f t="shared" si="2"/>
        <v>0.61909006198598227</v>
      </c>
      <c r="F28" s="6">
        <v>49366</v>
      </c>
      <c r="G28" s="17">
        <f t="shared" si="4"/>
        <v>3.1488330303600154E-2</v>
      </c>
    </row>
    <row r="29" spans="1:7" ht="12.95" customHeight="1" x14ac:dyDescent="0.25">
      <c r="A29" s="5">
        <v>2000</v>
      </c>
      <c r="B29" s="6">
        <v>17739</v>
      </c>
      <c r="C29" s="25">
        <f t="shared" si="1"/>
        <v>0.37065128815896697</v>
      </c>
      <c r="D29" s="6">
        <v>30120</v>
      </c>
      <c r="E29" s="25">
        <f t="shared" si="2"/>
        <v>0.62934871184103303</v>
      </c>
      <c r="F29" s="6">
        <v>47859</v>
      </c>
      <c r="G29" s="17">
        <f t="shared" si="4"/>
        <v>-2.2028322128450864E-2</v>
      </c>
    </row>
    <row r="30" spans="1:7" ht="12.95" customHeight="1" x14ac:dyDescent="0.25">
      <c r="A30" s="5">
        <v>1999</v>
      </c>
      <c r="B30" s="6">
        <v>18196</v>
      </c>
      <c r="C30" s="25">
        <f t="shared" si="1"/>
        <v>0.37182499948913911</v>
      </c>
      <c r="D30" s="6">
        <v>30741</v>
      </c>
      <c r="E30" s="25">
        <f t="shared" si="2"/>
        <v>0.62817500051086095</v>
      </c>
      <c r="F30" s="6">
        <v>48937</v>
      </c>
      <c r="G30" s="17">
        <f t="shared" si="4"/>
        <v>1.7189773435876118E-2</v>
      </c>
    </row>
    <row r="31" spans="1:7" ht="12.95" customHeight="1" x14ac:dyDescent="0.25">
      <c r="A31" s="5">
        <v>1998</v>
      </c>
      <c r="B31" s="6">
        <v>17769</v>
      </c>
      <c r="C31" s="25">
        <f t="shared" si="1"/>
        <v>0.36934109332779047</v>
      </c>
      <c r="D31" s="6">
        <v>30341</v>
      </c>
      <c r="E31" s="25">
        <f t="shared" si="2"/>
        <v>0.63065890667220947</v>
      </c>
      <c r="F31" s="6">
        <v>48110</v>
      </c>
      <c r="G31" s="17">
        <f t="shared" si="4"/>
        <v>1.2628920227320565E-2</v>
      </c>
    </row>
    <row r="32" spans="1:7" ht="12.95" customHeight="1" x14ac:dyDescent="0.25">
      <c r="A32" s="5">
        <v>1997</v>
      </c>
      <c r="B32" s="6">
        <v>16988</v>
      </c>
      <c r="C32" s="25">
        <f t="shared" si="1"/>
        <v>0.35756682803620288</v>
      </c>
      <c r="D32" s="6">
        <v>30522</v>
      </c>
      <c r="E32" s="25">
        <f t="shared" si="2"/>
        <v>0.64243317196379712</v>
      </c>
      <c r="F32" s="6">
        <v>47510</v>
      </c>
      <c r="G32" s="17">
        <f t="shared" si="4"/>
        <v>5.0134326148118377E-3</v>
      </c>
    </row>
    <row r="33" spans="1:7" ht="12.95" customHeight="1" x14ac:dyDescent="0.25">
      <c r="A33" s="5">
        <v>1996</v>
      </c>
      <c r="B33" s="6">
        <v>16855</v>
      </c>
      <c r="C33" s="25">
        <f t="shared" si="1"/>
        <v>0.35654601992680812</v>
      </c>
      <c r="D33" s="6">
        <v>30418</v>
      </c>
      <c r="E33" s="25">
        <f t="shared" si="2"/>
        <v>0.64345398007319188</v>
      </c>
      <c r="F33" s="6">
        <v>47273</v>
      </c>
      <c r="G33" s="17">
        <f t="shared" si="4"/>
        <v>-7.9951315734251068E-3</v>
      </c>
    </row>
    <row r="34" spans="1:7" ht="12.95" customHeight="1" x14ac:dyDescent="0.25">
      <c r="A34" s="5">
        <v>1995</v>
      </c>
      <c r="B34" s="6">
        <v>17080</v>
      </c>
      <c r="C34" s="25">
        <f t="shared" si="1"/>
        <v>0.35841692197926722</v>
      </c>
      <c r="D34" s="6">
        <v>30574</v>
      </c>
      <c r="E34" s="25">
        <f t="shared" si="2"/>
        <v>0.64158307802073278</v>
      </c>
      <c r="F34" s="6">
        <v>47654</v>
      </c>
      <c r="G34" s="17">
        <f t="shared" si="4"/>
        <v>-1.3762702042674727E-2</v>
      </c>
    </row>
    <row r="35" spans="1:7" ht="12.95" customHeight="1" x14ac:dyDescent="0.25">
      <c r="A35" s="5">
        <v>1994</v>
      </c>
      <c r="B35" s="6">
        <v>17711</v>
      </c>
      <c r="C35" s="25">
        <f t="shared" si="1"/>
        <v>0.36654318177114592</v>
      </c>
      <c r="D35" s="6">
        <v>30608</v>
      </c>
      <c r="E35" s="25">
        <f t="shared" si="2"/>
        <v>0.63345681822885402</v>
      </c>
      <c r="F35" s="6">
        <v>48319</v>
      </c>
      <c r="G35" s="17">
        <f t="shared" si="4"/>
        <v>-1.5284599237807985E-2</v>
      </c>
    </row>
    <row r="36" spans="1:7" ht="12.95" customHeight="1" x14ac:dyDescent="0.25">
      <c r="A36" s="5">
        <v>1993</v>
      </c>
      <c r="B36" s="6">
        <v>17610</v>
      </c>
      <c r="C36" s="25">
        <f t="shared" si="1"/>
        <v>0.35888239010373146</v>
      </c>
      <c r="D36" s="6">
        <v>31459</v>
      </c>
      <c r="E36" s="25">
        <f t="shared" si="2"/>
        <v>0.64111760989626854</v>
      </c>
      <c r="F36" s="6">
        <v>49069</v>
      </c>
      <c r="G36" s="17">
        <f t="shared" si="4"/>
        <v>-4.7461614911871487E-3</v>
      </c>
    </row>
    <row r="37" spans="1:7" ht="12.95" customHeight="1" x14ac:dyDescent="0.25">
      <c r="A37" s="5">
        <v>1992</v>
      </c>
      <c r="B37" s="6">
        <v>17805</v>
      </c>
      <c r="C37" s="25">
        <f t="shared" si="1"/>
        <v>0.36113421089994524</v>
      </c>
      <c r="D37" s="6">
        <v>31498</v>
      </c>
      <c r="E37" s="25">
        <f t="shared" si="2"/>
        <v>0.63886578910005476</v>
      </c>
      <c r="F37" s="6">
        <v>49303</v>
      </c>
      <c r="G37" s="17">
        <f t="shared" si="4"/>
        <v>2.6718034152436485E-2</v>
      </c>
    </row>
    <row r="38" spans="1:7" ht="12.95" customHeight="1" x14ac:dyDescent="0.25">
      <c r="A38" s="5">
        <v>1991</v>
      </c>
      <c r="B38" s="6">
        <v>17250</v>
      </c>
      <c r="C38" s="25">
        <f t="shared" si="1"/>
        <v>0.35922532278217412</v>
      </c>
      <c r="D38" s="6">
        <v>30770</v>
      </c>
      <c r="E38" s="25">
        <f t="shared" si="2"/>
        <v>0.64077467721782588</v>
      </c>
      <c r="F38" s="6">
        <v>48020</v>
      </c>
      <c r="G38" s="17">
        <f t="shared" si="4"/>
        <v>4.049749734566966E-2</v>
      </c>
    </row>
    <row r="39" spans="1:7" ht="12.95" customHeight="1" x14ac:dyDescent="0.25">
      <c r="A39" s="5">
        <v>1990</v>
      </c>
      <c r="B39" s="6">
        <v>16297</v>
      </c>
      <c r="C39" s="25">
        <f t="shared" si="1"/>
        <v>0.35312344261229445</v>
      </c>
      <c r="D39" s="6">
        <v>29854</v>
      </c>
      <c r="E39" s="25">
        <f t="shared" si="2"/>
        <v>0.64687655738770555</v>
      </c>
      <c r="F39" s="6">
        <v>46151</v>
      </c>
      <c r="G39" s="17">
        <f t="shared" si="4"/>
        <v>4.1336672758861888E-2</v>
      </c>
    </row>
    <row r="40" spans="1:7" ht="12.95" customHeight="1" x14ac:dyDescent="0.25">
      <c r="A40" s="5">
        <v>1989</v>
      </c>
      <c r="B40" s="6">
        <v>15478</v>
      </c>
      <c r="C40" s="25">
        <f>B40/F40</f>
        <v>0.34924073196597394</v>
      </c>
      <c r="D40" s="6">
        <v>28841</v>
      </c>
      <c r="E40" s="25">
        <f>D40/F40</f>
        <v>0.65075926803402606</v>
      </c>
      <c r="F40" s="6">
        <v>44319</v>
      </c>
      <c r="G40" s="17">
        <f t="shared" si="4"/>
        <v>5.2482842147759383E-2</v>
      </c>
    </row>
    <row r="41" spans="1:7" ht="12.95" customHeight="1" x14ac:dyDescent="0.25">
      <c r="A41" s="5">
        <v>1988</v>
      </c>
      <c r="B41" s="6">
        <v>14528</v>
      </c>
      <c r="C41" s="25">
        <f>B41/F41</f>
        <v>0.34500938041748797</v>
      </c>
      <c r="D41" s="6">
        <v>27581</v>
      </c>
      <c r="E41" s="25">
        <f>D41/F41</f>
        <v>0.65499061958251203</v>
      </c>
      <c r="F41" s="6">
        <v>42109</v>
      </c>
      <c r="G41" s="17"/>
    </row>
    <row r="42" spans="1:7" ht="12.95" customHeight="1" x14ac:dyDescent="0.25">
      <c r="A42" s="3"/>
      <c r="B42" s="7"/>
      <c r="D42" s="7"/>
      <c r="F42" s="8"/>
    </row>
    <row r="43" spans="1:7" ht="12.95" customHeight="1" x14ac:dyDescent="0.25">
      <c r="A43" s="3"/>
      <c r="B43" s="7"/>
      <c r="D43" s="7"/>
      <c r="F43" s="8"/>
    </row>
    <row r="44" spans="1:7" ht="12.95" customHeight="1" x14ac:dyDescent="0.25">
      <c r="A44" s="3"/>
      <c r="B44" s="7"/>
      <c r="D44" s="7"/>
      <c r="F44" s="8"/>
    </row>
    <row r="45" spans="1:7" ht="80.25" customHeight="1" x14ac:dyDescent="0.25">
      <c r="A45" s="36" t="s">
        <v>31</v>
      </c>
      <c r="B45" s="36"/>
      <c r="C45" s="36"/>
      <c r="D45" s="36"/>
      <c r="E45" s="36"/>
      <c r="F45" s="36"/>
      <c r="G45" s="36"/>
    </row>
    <row r="46" spans="1:7" ht="15" x14ac:dyDescent="0.25">
      <c r="A46" s="22"/>
      <c r="B46" s="22"/>
      <c r="C46" s="22"/>
      <c r="D46" s="22"/>
      <c r="E46" s="22"/>
      <c r="F46" s="22"/>
      <c r="G46" s="22"/>
    </row>
    <row r="47" spans="1:7" ht="12.95" customHeight="1" x14ac:dyDescent="0.25">
      <c r="A47" s="21"/>
      <c r="B47" s="21"/>
      <c r="C47" s="21"/>
      <c r="D47" s="21"/>
      <c r="E47" s="21"/>
      <c r="F47" s="21"/>
      <c r="G47" s="21"/>
    </row>
    <row r="48" spans="1:7" ht="57.75" customHeight="1" x14ac:dyDescent="0.25">
      <c r="A48" s="36" t="s">
        <v>32</v>
      </c>
      <c r="B48" s="36"/>
      <c r="C48" s="36"/>
      <c r="D48" s="36"/>
      <c r="E48" s="36"/>
      <c r="F48" s="36"/>
      <c r="G48" s="36"/>
    </row>
    <row r="49" spans="1:7" ht="12.95" customHeight="1" x14ac:dyDescent="0.25">
      <c r="A49" s="37"/>
      <c r="B49" s="37"/>
      <c r="C49" s="37"/>
      <c r="D49" s="37"/>
      <c r="E49" s="37"/>
      <c r="F49" s="37"/>
      <c r="G49" s="37"/>
    </row>
    <row r="50" spans="1:7" ht="12.95" customHeight="1" x14ac:dyDescent="0.25">
      <c r="A50" s="9"/>
      <c r="B50" s="10"/>
      <c r="D50" s="10"/>
      <c r="F50" s="10"/>
    </row>
    <row r="51" spans="1:7" ht="60" customHeight="1" x14ac:dyDescent="0.25">
      <c r="A51" s="36" t="s">
        <v>30</v>
      </c>
      <c r="B51" s="36"/>
      <c r="C51" s="36"/>
      <c r="D51" s="36"/>
      <c r="E51" s="36"/>
      <c r="F51" s="36"/>
      <c r="G51" s="36"/>
    </row>
    <row r="52" spans="1:7" ht="12.95" customHeight="1" x14ac:dyDescent="0.25">
      <c r="A52" s="28"/>
      <c r="B52" s="28"/>
      <c r="C52" s="28"/>
      <c r="D52" s="28"/>
      <c r="E52" s="28"/>
      <c r="F52" s="28"/>
      <c r="G52" s="28"/>
    </row>
    <row r="53" spans="1:7" ht="12.95" customHeight="1" x14ac:dyDescent="0.25">
      <c r="A53" s="28"/>
      <c r="B53" s="28"/>
      <c r="C53" s="28"/>
      <c r="D53" s="28"/>
      <c r="E53" s="28"/>
      <c r="F53" s="28"/>
      <c r="G53" s="28"/>
    </row>
    <row r="54" spans="1:7" ht="12.95" customHeight="1" x14ac:dyDescent="0.25">
      <c r="A54" s="28"/>
      <c r="B54" s="28"/>
      <c r="C54" s="28"/>
      <c r="D54" s="28"/>
      <c r="E54" s="28"/>
      <c r="F54" s="28"/>
      <c r="G54" s="28"/>
    </row>
    <row r="55" spans="1:7" ht="12.95" customHeight="1" x14ac:dyDescent="0.25">
      <c r="A55" s="16"/>
      <c r="B55" s="16"/>
      <c r="C55" s="16"/>
      <c r="D55" s="16"/>
      <c r="E55" s="16"/>
      <c r="F55" s="16"/>
      <c r="G55" s="16"/>
    </row>
  </sheetData>
  <mergeCells count="18">
    <mergeCell ref="A51:G51"/>
    <mergeCell ref="A1:G3"/>
    <mergeCell ref="B4:G4"/>
    <mergeCell ref="B6:B8"/>
    <mergeCell ref="D6:D8"/>
    <mergeCell ref="F6:F8"/>
    <mergeCell ref="B9:B11"/>
    <mergeCell ref="D9:D11"/>
    <mergeCell ref="F9:F11"/>
    <mergeCell ref="A48:G48"/>
    <mergeCell ref="A49:G49"/>
    <mergeCell ref="A45:G45"/>
    <mergeCell ref="G6:G8"/>
    <mergeCell ref="G9:G11"/>
    <mergeCell ref="C6:C8"/>
    <mergeCell ref="C9:C11"/>
    <mergeCell ref="E6:E8"/>
    <mergeCell ref="E9:E11"/>
  </mergeCells>
  <pageMargins left="0.70866141732283472" right="0.70866141732283472" top="0.78740157480314965" bottom="0.78740157480314965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opLeftCell="A30" zoomScale="120" zoomScaleNormal="120" workbookViewId="0">
      <selection activeCell="A45" sqref="A45:G45"/>
    </sheetView>
  </sheetViews>
  <sheetFormatPr baseColWidth="10" defaultRowHeight="12.95" customHeight="1" x14ac:dyDescent="0.25"/>
  <cols>
    <col min="1" max="1" width="6.7109375" style="1" customWidth="1"/>
    <col min="2" max="2" width="15.140625" style="1" customWidth="1"/>
    <col min="3" max="3" width="11.85546875" style="1" bestFit="1" customWidth="1"/>
    <col min="4" max="4" width="15.140625" style="1" customWidth="1"/>
    <col min="5" max="5" width="11.85546875" style="1" bestFit="1" customWidth="1"/>
    <col min="6" max="6" width="15.140625" style="1" customWidth="1"/>
    <col min="7" max="7" width="11.85546875" style="1" bestFit="1" customWidth="1"/>
    <col min="8" max="16384" width="11.42578125" style="1"/>
  </cols>
  <sheetData>
    <row r="1" spans="1:7" ht="12.95" customHeight="1" x14ac:dyDescent="0.25">
      <c r="A1" s="38" t="s">
        <v>15</v>
      </c>
      <c r="B1" s="38"/>
      <c r="C1" s="38"/>
      <c r="D1" s="38"/>
      <c r="E1" s="38"/>
      <c r="F1" s="38"/>
      <c r="G1" s="38"/>
    </row>
    <row r="2" spans="1:7" ht="39.75" customHeight="1" x14ac:dyDescent="0.25">
      <c r="A2" s="38"/>
      <c r="B2" s="38"/>
      <c r="C2" s="38"/>
      <c r="D2" s="38"/>
      <c r="E2" s="38"/>
      <c r="F2" s="38"/>
      <c r="G2" s="38"/>
    </row>
    <row r="3" spans="1:7" ht="12.95" customHeight="1" x14ac:dyDescent="0.25">
      <c r="A3" s="38"/>
      <c r="B3" s="38"/>
      <c r="C3" s="38"/>
      <c r="D3" s="38"/>
      <c r="E3" s="38"/>
      <c r="F3" s="38"/>
      <c r="G3" s="38"/>
    </row>
    <row r="4" spans="1:7" ht="12.95" customHeight="1" x14ac:dyDescent="0.25">
      <c r="A4" s="2"/>
      <c r="B4" s="39" t="s">
        <v>0</v>
      </c>
      <c r="C4" s="39"/>
      <c r="D4" s="39"/>
      <c r="E4" s="39"/>
      <c r="F4" s="39"/>
      <c r="G4" s="39"/>
    </row>
    <row r="5" spans="1:7" ht="12.95" customHeight="1" x14ac:dyDescent="0.25">
      <c r="A5" s="3"/>
      <c r="B5" s="4"/>
      <c r="D5" s="4"/>
      <c r="F5" s="4"/>
    </row>
    <row r="6" spans="1:7" ht="12.95" customHeight="1" x14ac:dyDescent="0.25">
      <c r="A6" s="19"/>
      <c r="B6" s="32" t="s">
        <v>17</v>
      </c>
      <c r="C6" s="29" t="s">
        <v>7</v>
      </c>
      <c r="D6" s="32" t="s">
        <v>16</v>
      </c>
      <c r="E6" s="29" t="s">
        <v>7</v>
      </c>
      <c r="F6" s="35" t="s">
        <v>3</v>
      </c>
      <c r="G6" s="29" t="s">
        <v>7</v>
      </c>
    </row>
    <row r="7" spans="1:7" ht="12.95" customHeight="1" x14ac:dyDescent="0.25">
      <c r="A7" s="19"/>
      <c r="B7" s="32"/>
      <c r="C7" s="29"/>
      <c r="D7" s="32"/>
      <c r="E7" s="29"/>
      <c r="F7" s="35"/>
      <c r="G7" s="29"/>
    </row>
    <row r="8" spans="1:7" ht="12.95" customHeight="1" x14ac:dyDescent="0.25">
      <c r="A8" s="19"/>
      <c r="B8" s="32"/>
      <c r="C8" s="29"/>
      <c r="D8" s="32"/>
      <c r="E8" s="29"/>
      <c r="F8" s="35"/>
      <c r="G8" s="29"/>
    </row>
    <row r="9" spans="1:7" ht="12.95" customHeight="1" x14ac:dyDescent="0.25">
      <c r="A9" s="19"/>
      <c r="B9" s="31" t="s">
        <v>18</v>
      </c>
      <c r="C9" s="30" t="s">
        <v>8</v>
      </c>
      <c r="D9" s="31" t="s">
        <v>19</v>
      </c>
      <c r="E9" s="30" t="s">
        <v>8</v>
      </c>
      <c r="F9" s="34" t="s">
        <v>6</v>
      </c>
      <c r="G9" s="30" t="s">
        <v>8</v>
      </c>
    </row>
    <row r="10" spans="1:7" ht="12.95" customHeight="1" x14ac:dyDescent="0.25">
      <c r="A10" s="19"/>
      <c r="B10" s="32"/>
      <c r="C10" s="29"/>
      <c r="D10" s="32"/>
      <c r="E10" s="29"/>
      <c r="F10" s="35"/>
      <c r="G10" s="29"/>
    </row>
    <row r="11" spans="1:7" ht="12.95" customHeight="1" thickBot="1" x14ac:dyDescent="0.3">
      <c r="A11" s="20"/>
      <c r="B11" s="33"/>
      <c r="C11" s="29"/>
      <c r="D11" s="32"/>
      <c r="E11" s="29"/>
      <c r="F11" s="35"/>
      <c r="G11" s="29"/>
    </row>
    <row r="12" spans="1:7" ht="12.95" customHeight="1" thickBot="1" x14ac:dyDescent="0.3">
      <c r="A12" s="14">
        <v>2017</v>
      </c>
      <c r="B12" s="12">
        <v>47054</v>
      </c>
      <c r="C12" s="15">
        <f t="shared" ref="C12:C17" si="0">(100/(B13)*(B12-B13))/100</f>
        <v>1.3548734518039849E-2</v>
      </c>
      <c r="D12" s="12">
        <v>101480</v>
      </c>
      <c r="E12" s="15">
        <f t="shared" ref="E12:E17" si="1">(100/(D13)*(D12-D13))/100</f>
        <v>-9.9512195121951221E-3</v>
      </c>
      <c r="F12" s="12">
        <f t="shared" ref="F12" si="2">B12+D12</f>
        <v>148534</v>
      </c>
      <c r="G12" s="15">
        <f t="shared" ref="G12:G17" si="3">(100/(F13)*(F12-F13))/100</f>
        <v>-2.6254826254826251E-3</v>
      </c>
    </row>
    <row r="13" spans="1:7" ht="12.95" customHeight="1" x14ac:dyDescent="0.25">
      <c r="A13" s="13">
        <v>2016</v>
      </c>
      <c r="B13" s="11">
        <v>46425</v>
      </c>
      <c r="C13" s="17">
        <f t="shared" si="0"/>
        <v>-2.2940124171314323E-2</v>
      </c>
      <c r="D13" s="11">
        <v>102500</v>
      </c>
      <c r="E13" s="18">
        <f t="shared" si="1"/>
        <v>0.50735294117647056</v>
      </c>
      <c r="F13" s="11">
        <f t="shared" ref="F13:F17" si="4">B13+D13</f>
        <v>148925</v>
      </c>
      <c r="G13" s="17">
        <f t="shared" si="3"/>
        <v>0.28922650737999395</v>
      </c>
    </row>
    <row r="14" spans="1:7" ht="12.95" customHeight="1" x14ac:dyDescent="0.25">
      <c r="A14" s="13">
        <v>2015</v>
      </c>
      <c r="B14" s="11">
        <v>47515</v>
      </c>
      <c r="C14" s="17">
        <f t="shared" si="0"/>
        <v>-6.6273624351898307E-3</v>
      </c>
      <c r="D14" s="11">
        <v>68000</v>
      </c>
      <c r="E14" s="18">
        <f t="shared" si="1"/>
        <v>-1.7851984516725403E-2</v>
      </c>
      <c r="F14" s="11">
        <f t="shared" si="4"/>
        <v>115515</v>
      </c>
      <c r="G14" s="17">
        <f t="shared" si="3"/>
        <v>-1.3265794239245565E-2</v>
      </c>
    </row>
    <row r="15" spans="1:7" ht="12.95" customHeight="1" x14ac:dyDescent="0.25">
      <c r="A15" s="13">
        <v>2014</v>
      </c>
      <c r="B15" s="11">
        <v>47832</v>
      </c>
      <c r="C15" s="17">
        <f t="shared" si="0"/>
        <v>-1.1735537190082645E-2</v>
      </c>
      <c r="D15" s="11">
        <v>69236</v>
      </c>
      <c r="E15" s="18">
        <f t="shared" si="1"/>
        <v>-6.4681724845995894E-2</v>
      </c>
      <c r="F15" s="11">
        <f t="shared" si="4"/>
        <v>117068</v>
      </c>
      <c r="G15" s="17">
        <f t="shared" si="3"/>
        <v>-4.3749591583349672E-2</v>
      </c>
    </row>
    <row r="16" spans="1:7" ht="12.95" customHeight="1" x14ac:dyDescent="0.25">
      <c r="A16" s="13">
        <v>2013</v>
      </c>
      <c r="B16" s="11">
        <v>48400</v>
      </c>
      <c r="C16" s="17">
        <f t="shared" si="0"/>
        <v>8.0813130050820629E-3</v>
      </c>
      <c r="D16" s="11">
        <v>74024</v>
      </c>
      <c r="E16" s="18">
        <f t="shared" si="1"/>
        <v>-7.0956232478907623E-3</v>
      </c>
      <c r="F16" s="11">
        <f t="shared" si="4"/>
        <v>122424</v>
      </c>
      <c r="G16" s="17">
        <f t="shared" si="3"/>
        <v>-1.1504099865377556E-3</v>
      </c>
    </row>
    <row r="17" spans="1:7" ht="12.95" customHeight="1" x14ac:dyDescent="0.25">
      <c r="A17" s="13">
        <v>2012</v>
      </c>
      <c r="B17" s="11">
        <v>48012</v>
      </c>
      <c r="C17" s="17">
        <f t="shared" si="0"/>
        <v>-1.3296615220205922E-2</v>
      </c>
      <c r="D17" s="11">
        <v>74553</v>
      </c>
      <c r="E17" s="18">
        <f t="shared" si="1"/>
        <v>1.4202342570297516E-2</v>
      </c>
      <c r="F17" s="11">
        <f t="shared" si="4"/>
        <v>122565</v>
      </c>
      <c r="G17" s="17">
        <f t="shared" si="3"/>
        <v>3.2496234693209351E-3</v>
      </c>
    </row>
    <row r="18" spans="1:7" ht="12.95" customHeight="1" x14ac:dyDescent="0.25">
      <c r="A18" s="13">
        <v>2011</v>
      </c>
      <c r="B18" s="11">
        <v>48659</v>
      </c>
      <c r="C18" s="17">
        <f>#N/A</f>
        <v>-1.5259142330965536E-2</v>
      </c>
      <c r="D18" s="11">
        <v>73509</v>
      </c>
      <c r="E18" s="18">
        <f>#N/A</f>
        <v>5.2650292653574748E-3</v>
      </c>
      <c r="F18" s="11">
        <f>#N/A</f>
        <v>122168</v>
      </c>
      <c r="G18" s="17">
        <f>#N/A</f>
        <v>-3.0113353517713017E-3</v>
      </c>
    </row>
    <row r="19" spans="1:7" ht="12.95" customHeight="1" x14ac:dyDescent="0.25">
      <c r="A19" s="13">
        <v>2010</v>
      </c>
      <c r="B19" s="11">
        <v>49413</v>
      </c>
      <c r="C19" s="17">
        <v>3.5949305386302702E-3</v>
      </c>
      <c r="D19" s="11">
        <v>73124</v>
      </c>
      <c r="E19" s="18">
        <v>-8.5847157805253094E-2</v>
      </c>
      <c r="F19" s="11">
        <v>122537</v>
      </c>
      <c r="G19" s="17">
        <v>-5.1769367082730389E-2</v>
      </c>
    </row>
    <row r="20" spans="1:7" ht="12.95" customHeight="1" x14ac:dyDescent="0.25">
      <c r="A20" s="13">
        <v>2009</v>
      </c>
      <c r="B20" s="11">
        <v>49236</v>
      </c>
      <c r="C20" s="17">
        <f t="shared" ref="C20:C39" si="5">(100/(B21)*(B20-B21))/100</f>
        <v>3.7858347386172005E-2</v>
      </c>
      <c r="D20" s="11">
        <v>79991</v>
      </c>
      <c r="E20" s="18">
        <f t="shared" ref="E20:E39" si="6">(100/(D21)*(D20-D21))/100</f>
        <v>1.8993630573248405E-2</v>
      </c>
      <c r="F20" s="11">
        <v>129227</v>
      </c>
      <c r="G20" s="17">
        <f t="shared" ref="G20:G34" si="7">(100/(F21)*(F20-F21))/100</f>
        <v>2.6099730030173095E-2</v>
      </c>
    </row>
    <row r="21" spans="1:7" ht="12.95" customHeight="1" x14ac:dyDescent="0.25">
      <c r="A21" s="5">
        <v>2008</v>
      </c>
      <c r="B21" s="6">
        <v>47440</v>
      </c>
      <c r="C21" s="17">
        <f t="shared" si="5"/>
        <v>5.4255679891488636E-3</v>
      </c>
      <c r="D21" s="6">
        <v>78500</v>
      </c>
      <c r="E21" s="18">
        <f t="shared" si="6"/>
        <v>6.4102564102564109E-3</v>
      </c>
      <c r="F21" s="6">
        <v>125940</v>
      </c>
      <c r="G21" s="17">
        <f t="shared" si="7"/>
        <v>6.0391104294478526E-3</v>
      </c>
    </row>
    <row r="22" spans="1:7" ht="12.95" customHeight="1" x14ac:dyDescent="0.25">
      <c r="A22" s="5">
        <v>2007</v>
      </c>
      <c r="B22" s="6">
        <v>47184</v>
      </c>
      <c r="C22" s="17">
        <f t="shared" si="5"/>
        <v>3.4600710432837786E-2</v>
      </c>
      <c r="D22" s="6">
        <v>78000</v>
      </c>
      <c r="E22" s="18">
        <f t="shared" si="6"/>
        <v>-0.13333333333333333</v>
      </c>
      <c r="F22" s="6">
        <v>125184</v>
      </c>
      <c r="G22" s="17">
        <f t="shared" si="7"/>
        <v>-7.6855006415645327E-2</v>
      </c>
    </row>
    <row r="23" spans="1:7" ht="12.95" customHeight="1" x14ac:dyDescent="0.25">
      <c r="A23" s="5">
        <v>2006</v>
      </c>
      <c r="B23" s="6">
        <v>45606</v>
      </c>
      <c r="C23" s="17">
        <f t="shared" si="5"/>
        <v>8.1069549139524966E-2</v>
      </c>
      <c r="D23" s="6">
        <v>90000</v>
      </c>
      <c r="E23" s="18">
        <f t="shared" si="6"/>
        <v>-2.9900618707827627E-2</v>
      </c>
      <c r="F23" s="6">
        <v>135606</v>
      </c>
      <c r="G23" s="17">
        <f t="shared" si="7"/>
        <v>4.7866034380557197E-3</v>
      </c>
    </row>
    <row r="24" spans="1:7" ht="12.95" customHeight="1" x14ac:dyDescent="0.25">
      <c r="A24" s="5">
        <v>2005</v>
      </c>
      <c r="B24" s="6">
        <v>42186</v>
      </c>
      <c r="C24" s="17">
        <f t="shared" si="5"/>
        <v>-3.0518913453141519E-2</v>
      </c>
      <c r="D24" s="6">
        <v>92774</v>
      </c>
      <c r="E24" s="18">
        <f t="shared" si="6"/>
        <v>2.1998964495411832E-2</v>
      </c>
      <c r="F24" s="6">
        <v>134960</v>
      </c>
      <c r="G24" s="17">
        <f t="shared" si="7"/>
        <v>4.9817188046853474E-3</v>
      </c>
    </row>
    <row r="25" spans="1:7" ht="12.95" customHeight="1" x14ac:dyDescent="0.25">
      <c r="A25" s="5">
        <v>2004</v>
      </c>
      <c r="B25" s="6">
        <v>43514</v>
      </c>
      <c r="C25" s="17">
        <f t="shared" si="5"/>
        <v>-5.7628586897671905E-2</v>
      </c>
      <c r="D25" s="6">
        <v>90777</v>
      </c>
      <c r="E25" s="18">
        <f t="shared" si="6"/>
        <v>-0.18770692771623387</v>
      </c>
      <c r="F25" s="6">
        <v>134291</v>
      </c>
      <c r="G25" s="17">
        <f t="shared" si="7"/>
        <v>-0.14967485389003921</v>
      </c>
    </row>
    <row r="26" spans="1:7" ht="12.95" customHeight="1" x14ac:dyDescent="0.25">
      <c r="A26" s="5">
        <v>2003</v>
      </c>
      <c r="B26" s="6">
        <v>46175</v>
      </c>
      <c r="C26" s="17">
        <f t="shared" si="5"/>
        <v>-4.1435718585871167E-2</v>
      </c>
      <c r="D26" s="6">
        <v>111754</v>
      </c>
      <c r="E26" s="18">
        <f t="shared" si="6"/>
        <v>-3.3646072030783868E-2</v>
      </c>
      <c r="F26" s="6">
        <v>157929</v>
      </c>
      <c r="G26" s="17">
        <f t="shared" si="7"/>
        <v>-3.5936660643648977E-2</v>
      </c>
    </row>
    <row r="27" spans="1:7" ht="12.95" customHeight="1" x14ac:dyDescent="0.25">
      <c r="A27" s="5">
        <v>2002</v>
      </c>
      <c r="B27" s="6">
        <v>48171</v>
      </c>
      <c r="C27" s="17">
        <f t="shared" si="5"/>
        <v>-2.4206944050561115E-2</v>
      </c>
      <c r="D27" s="6">
        <v>115645</v>
      </c>
      <c r="E27" s="18">
        <f t="shared" si="6"/>
        <v>0.15393442295795168</v>
      </c>
      <c r="F27" s="6">
        <v>163816</v>
      </c>
      <c r="G27" s="17">
        <f t="shared" si="7"/>
        <v>9.5143865654080659E-2</v>
      </c>
    </row>
    <row r="28" spans="1:7" ht="12.95" customHeight="1" x14ac:dyDescent="0.25">
      <c r="A28" s="5">
        <v>2001</v>
      </c>
      <c r="B28" s="6">
        <v>49366</v>
      </c>
      <c r="C28" s="17">
        <f t="shared" si="5"/>
        <v>3.1488330303600154E-2</v>
      </c>
      <c r="D28" s="6">
        <v>100218</v>
      </c>
      <c r="E28" s="18">
        <f t="shared" si="6"/>
        <v>1.2753142810946279E-2</v>
      </c>
      <c r="F28" s="6">
        <v>149584</v>
      </c>
      <c r="G28" s="17">
        <f t="shared" si="7"/>
        <v>1.8860470660354869E-2</v>
      </c>
    </row>
    <row r="29" spans="1:7" ht="12.95" customHeight="1" x14ac:dyDescent="0.25">
      <c r="A29" s="5">
        <v>2000</v>
      </c>
      <c r="B29" s="6">
        <v>47859</v>
      </c>
      <c r="C29" s="17">
        <f t="shared" si="5"/>
        <v>-2.2028322128450864E-2</v>
      </c>
      <c r="D29" s="6">
        <v>98956</v>
      </c>
      <c r="E29" s="18">
        <f t="shared" si="6"/>
        <v>2.1512924271203236E-2</v>
      </c>
      <c r="F29" s="6">
        <v>146815</v>
      </c>
      <c r="G29" s="17">
        <f t="shared" si="7"/>
        <v>6.8994369346199484E-3</v>
      </c>
    </row>
    <row r="30" spans="1:7" ht="12.95" customHeight="1" x14ac:dyDescent="0.25">
      <c r="A30" s="5">
        <v>1999</v>
      </c>
      <c r="B30" s="6">
        <v>48937</v>
      </c>
      <c r="C30" s="17">
        <f t="shared" si="5"/>
        <v>1.7189773435876118E-2</v>
      </c>
      <c r="D30" s="6">
        <v>96872</v>
      </c>
      <c r="E30" s="18">
        <f t="shared" si="6"/>
        <v>0.32985558179122504</v>
      </c>
      <c r="F30" s="6">
        <v>145809</v>
      </c>
      <c r="G30" s="17">
        <f t="shared" si="7"/>
        <v>0.20549134381665757</v>
      </c>
    </row>
    <row r="31" spans="1:7" ht="12.95" customHeight="1" x14ac:dyDescent="0.25">
      <c r="A31" s="5">
        <v>1998</v>
      </c>
      <c r="B31" s="6">
        <v>48110</v>
      </c>
      <c r="C31" s="17">
        <f t="shared" si="5"/>
        <v>1.2628920227320565E-2</v>
      </c>
      <c r="D31" s="6">
        <v>72844</v>
      </c>
      <c r="E31" s="18">
        <f t="shared" si="6"/>
        <v>6.7405193130531629E-2</v>
      </c>
      <c r="F31" s="6">
        <v>120954</v>
      </c>
      <c r="G31" s="17">
        <f t="shared" si="7"/>
        <v>4.4922853637887242E-2</v>
      </c>
    </row>
    <row r="32" spans="1:7" ht="12.95" customHeight="1" x14ac:dyDescent="0.25">
      <c r="A32" s="5">
        <v>1997</v>
      </c>
      <c r="B32" s="6">
        <v>47510</v>
      </c>
      <c r="C32" s="17">
        <f t="shared" si="5"/>
        <v>5.0134326148118377E-3</v>
      </c>
      <c r="D32" s="6">
        <v>68244</v>
      </c>
      <c r="E32" s="18">
        <f t="shared" si="6"/>
        <v>-4.9719326383319967E-3</v>
      </c>
      <c r="F32" s="6">
        <v>115754</v>
      </c>
      <c r="G32" s="17">
        <f t="shared" si="7"/>
        <v>-8.9765057225223979E-4</v>
      </c>
    </row>
    <row r="33" spans="1:7" ht="12.95" customHeight="1" x14ac:dyDescent="0.25">
      <c r="A33" s="5">
        <v>1996</v>
      </c>
      <c r="B33" s="6">
        <v>47273</v>
      </c>
      <c r="C33" s="17">
        <f t="shared" si="5"/>
        <v>-7.9951315734251068E-3</v>
      </c>
      <c r="D33" s="6">
        <v>68585</v>
      </c>
      <c r="E33" s="18">
        <f t="shared" si="6"/>
        <v>-0.21583087512291052</v>
      </c>
      <c r="F33" s="6">
        <v>115858</v>
      </c>
      <c r="G33" s="17">
        <f t="shared" si="7"/>
        <v>-0.14252938216051395</v>
      </c>
    </row>
    <row r="34" spans="1:7" ht="12.95" customHeight="1" x14ac:dyDescent="0.25">
      <c r="A34" s="5">
        <v>1995</v>
      </c>
      <c r="B34" s="6">
        <v>47654</v>
      </c>
      <c r="C34" s="17">
        <f t="shared" si="5"/>
        <v>-1.3762702042674727E-2</v>
      </c>
      <c r="D34" s="6">
        <v>87462</v>
      </c>
      <c r="E34" s="18">
        <f t="shared" si="6"/>
        <v>3.6260987308654445E-3</v>
      </c>
      <c r="F34" s="6">
        <v>135116</v>
      </c>
      <c r="G34" s="17">
        <f t="shared" si="7"/>
        <v>-2.5763112243014801E-3</v>
      </c>
    </row>
    <row r="35" spans="1:7" ht="12.95" customHeight="1" x14ac:dyDescent="0.25">
      <c r="A35" s="5">
        <v>1994</v>
      </c>
      <c r="B35" s="6">
        <v>48319</v>
      </c>
      <c r="C35" s="17">
        <f t="shared" si="5"/>
        <v>-1.5284599237807985E-2</v>
      </c>
      <c r="D35" s="6">
        <v>87146</v>
      </c>
      <c r="E35" s="18">
        <f t="shared" si="6"/>
        <v>0.10468005273298854</v>
      </c>
      <c r="F35" s="6">
        <v>135465</v>
      </c>
      <c r="G35" s="17">
        <f>#N/A</f>
        <v>5.8675961455801555E-2</v>
      </c>
    </row>
    <row r="36" spans="1:7" ht="12.95" customHeight="1" x14ac:dyDescent="0.25">
      <c r="A36" s="5">
        <v>1993</v>
      </c>
      <c r="B36" s="6">
        <v>49069</v>
      </c>
      <c r="C36" s="17">
        <f t="shared" si="5"/>
        <v>-4.7461614911871487E-3</v>
      </c>
      <c r="D36" s="6">
        <v>78888</v>
      </c>
      <c r="E36" s="18">
        <f t="shared" si="6"/>
        <v>5.2682145716573266E-2</v>
      </c>
      <c r="F36" s="6">
        <v>127957</v>
      </c>
      <c r="G36" s="17">
        <f>(100/(F37)*(F36-F37))/100</f>
        <v>2.9893032203021499E-2</v>
      </c>
    </row>
    <row r="37" spans="1:7" ht="12.95" customHeight="1" x14ac:dyDescent="0.25">
      <c r="A37" s="5">
        <v>1992</v>
      </c>
      <c r="B37" s="6">
        <v>49303</v>
      </c>
      <c r="C37" s="17">
        <f t="shared" si="5"/>
        <v>2.6718034152436485E-2</v>
      </c>
      <c r="D37" s="6">
        <v>74940</v>
      </c>
      <c r="E37" s="18">
        <f t="shared" si="6"/>
        <v>2.4134255336594967E-2</v>
      </c>
      <c r="F37" s="6">
        <v>124243</v>
      </c>
      <c r="G37" s="17">
        <f>(100/(F38)*(F37-F38))/100</f>
        <v>2.5158011122662836E-2</v>
      </c>
    </row>
    <row r="38" spans="1:7" ht="12.95" customHeight="1" x14ac:dyDescent="0.25">
      <c r="A38" s="5">
        <v>1991</v>
      </c>
      <c r="B38" s="6">
        <v>48020</v>
      </c>
      <c r="C38" s="17">
        <f t="shared" si="5"/>
        <v>4.049749734566966E-2</v>
      </c>
      <c r="D38" s="6">
        <v>73174</v>
      </c>
      <c r="E38" s="18">
        <f t="shared" si="6"/>
        <v>5.374269174274935E-2</v>
      </c>
      <c r="F38" s="6">
        <v>121194</v>
      </c>
      <c r="G38" s="17">
        <f>(100/(F39)*(F38-F39))/100</f>
        <v>4.8454491188912832E-2</v>
      </c>
    </row>
    <row r="39" spans="1:7" ht="12.95" customHeight="1" x14ac:dyDescent="0.25">
      <c r="A39" s="5">
        <v>1990</v>
      </c>
      <c r="B39" s="6">
        <v>46151</v>
      </c>
      <c r="C39" s="17">
        <f t="shared" si="5"/>
        <v>4.1336672758861888E-2</v>
      </c>
      <c r="D39" s="6">
        <v>69442</v>
      </c>
      <c r="E39" s="18">
        <f t="shared" si="6"/>
        <v>0.12855099785477475</v>
      </c>
      <c r="F39" s="6">
        <v>115593</v>
      </c>
      <c r="G39" s="17">
        <f>(100/(F40)*(F39-F40))/100</f>
        <v>9.2035030372882645E-2</v>
      </c>
    </row>
    <row r="40" spans="1:7" ht="12.95" customHeight="1" x14ac:dyDescent="0.25">
      <c r="A40" s="5">
        <v>1989</v>
      </c>
      <c r="B40" s="6">
        <v>44319</v>
      </c>
      <c r="C40" s="17">
        <f>#N/A</f>
        <v>5.2482842147759383E-2</v>
      </c>
      <c r="D40" s="6">
        <v>61532</v>
      </c>
      <c r="E40" s="18">
        <f>#N/A</f>
        <v>4.7371019081175844E-2</v>
      </c>
      <c r="F40" s="6">
        <v>105851</v>
      </c>
      <c r="G40" s="17">
        <f>(100/(F41)*(F40-F41))/100</f>
        <v>4.9505244997917863E-2</v>
      </c>
    </row>
    <row r="41" spans="1:7" ht="12.95" customHeight="1" x14ac:dyDescent="0.25">
      <c r="A41" s="5">
        <v>1988</v>
      </c>
      <c r="B41" s="6">
        <v>42109</v>
      </c>
      <c r="C41" s="17"/>
      <c r="D41" s="6">
        <v>58749</v>
      </c>
      <c r="E41" s="18"/>
      <c r="F41" s="6">
        <v>100858</v>
      </c>
      <c r="G41" s="17"/>
    </row>
    <row r="42" spans="1:7" ht="12.95" customHeight="1" x14ac:dyDescent="0.25">
      <c r="A42" s="3"/>
      <c r="B42" s="7"/>
      <c r="D42" s="7"/>
      <c r="F42" s="8"/>
    </row>
    <row r="43" spans="1:7" ht="12.95" customHeight="1" x14ac:dyDescent="0.25">
      <c r="A43" s="3"/>
      <c r="B43" s="7"/>
      <c r="D43" s="7"/>
      <c r="F43" s="8"/>
    </row>
    <row r="44" spans="1:7" ht="12.95" customHeight="1" x14ac:dyDescent="0.25">
      <c r="A44" s="3"/>
      <c r="B44" s="7"/>
      <c r="D44" s="7"/>
      <c r="F44" s="8"/>
    </row>
    <row r="45" spans="1:7" ht="57.75" customHeight="1" x14ac:dyDescent="0.25">
      <c r="A45" s="36" t="s">
        <v>34</v>
      </c>
      <c r="B45" s="36"/>
      <c r="C45" s="36"/>
      <c r="D45" s="36"/>
      <c r="E45" s="36"/>
      <c r="F45" s="36"/>
      <c r="G45" s="36"/>
    </row>
    <row r="46" spans="1:7" ht="12.95" customHeight="1" x14ac:dyDescent="0.25">
      <c r="A46" s="3"/>
      <c r="B46" s="7"/>
      <c r="D46" s="7"/>
      <c r="F46" s="8"/>
    </row>
    <row r="47" spans="1:7" ht="12.95" customHeight="1" x14ac:dyDescent="0.25">
      <c r="A47" s="3"/>
      <c r="B47" s="7"/>
      <c r="D47" s="7"/>
      <c r="F47" s="7"/>
    </row>
    <row r="48" spans="1:7" ht="61.5" customHeight="1" x14ac:dyDescent="0.25">
      <c r="A48" s="36" t="s">
        <v>33</v>
      </c>
      <c r="B48" s="36"/>
      <c r="C48" s="36"/>
      <c r="D48" s="36"/>
      <c r="E48" s="36"/>
      <c r="F48" s="36"/>
      <c r="G48" s="36"/>
    </row>
    <row r="49" spans="1:7" ht="12.95" customHeight="1" x14ac:dyDescent="0.25">
      <c r="A49" s="28"/>
      <c r="B49" s="28"/>
      <c r="C49" s="28"/>
      <c r="D49" s="28"/>
      <c r="E49" s="28"/>
      <c r="F49" s="28"/>
      <c r="G49" s="28"/>
    </row>
    <row r="50" spans="1:7" ht="12.95" customHeight="1" x14ac:dyDescent="0.25">
      <c r="A50" s="28"/>
      <c r="B50" s="28"/>
      <c r="C50" s="28"/>
      <c r="D50" s="28"/>
      <c r="E50" s="28"/>
      <c r="F50" s="28"/>
      <c r="G50" s="28"/>
    </row>
    <row r="51" spans="1:7" ht="61.5" customHeight="1" x14ac:dyDescent="0.25">
      <c r="A51" s="36" t="s">
        <v>30</v>
      </c>
      <c r="B51" s="36"/>
      <c r="C51" s="36"/>
      <c r="D51" s="36"/>
      <c r="E51" s="36"/>
      <c r="F51" s="36"/>
      <c r="G51" s="36"/>
    </row>
    <row r="52" spans="1:7" ht="15" x14ac:dyDescent="0.25">
      <c r="A52" s="27"/>
      <c r="B52" s="27"/>
      <c r="C52" s="27"/>
      <c r="D52" s="27"/>
      <c r="E52" s="27"/>
      <c r="F52" s="27"/>
      <c r="G52" s="27"/>
    </row>
    <row r="53" spans="1:7" ht="12.95" customHeight="1" x14ac:dyDescent="0.25">
      <c r="A53" s="27"/>
      <c r="B53" s="27"/>
      <c r="C53" s="27"/>
      <c r="D53" s="27"/>
      <c r="E53" s="27"/>
      <c r="F53" s="27"/>
      <c r="G53" s="27"/>
    </row>
    <row r="54" spans="1:7" ht="12.95" customHeight="1" x14ac:dyDescent="0.25">
      <c r="A54" s="27"/>
      <c r="B54" s="27"/>
      <c r="C54" s="27"/>
      <c r="D54" s="27"/>
      <c r="E54" s="27"/>
      <c r="F54" s="27"/>
      <c r="G54" s="27"/>
    </row>
    <row r="55" spans="1:7" ht="12.95" customHeight="1" x14ac:dyDescent="0.25">
      <c r="A55" s="28"/>
      <c r="B55" s="28"/>
      <c r="C55" s="28"/>
      <c r="D55" s="28"/>
      <c r="E55" s="28"/>
      <c r="F55" s="28"/>
      <c r="G55" s="28"/>
    </row>
    <row r="56" spans="1:7" ht="12.95" customHeight="1" x14ac:dyDescent="0.25">
      <c r="A56" s="28"/>
      <c r="B56" s="28"/>
      <c r="C56" s="28"/>
      <c r="D56" s="28"/>
      <c r="E56" s="28"/>
      <c r="F56" s="28"/>
      <c r="G56" s="28"/>
    </row>
    <row r="57" spans="1:7" ht="12.95" customHeight="1" x14ac:dyDescent="0.25">
      <c r="A57" s="28"/>
      <c r="B57" s="28"/>
      <c r="C57" s="28"/>
      <c r="D57" s="28"/>
      <c r="E57" s="28"/>
      <c r="F57" s="28"/>
      <c r="G57" s="28"/>
    </row>
    <row r="58" spans="1:7" ht="12.95" customHeight="1" x14ac:dyDescent="0.25">
      <c r="A58" s="28"/>
      <c r="B58" s="28"/>
      <c r="C58" s="28"/>
      <c r="D58" s="28"/>
      <c r="E58" s="28"/>
      <c r="F58" s="28"/>
      <c r="G58" s="28"/>
    </row>
  </sheetData>
  <mergeCells count="17">
    <mergeCell ref="A1:G3"/>
    <mergeCell ref="B4:G4"/>
    <mergeCell ref="B6:B8"/>
    <mergeCell ref="C6:C8"/>
    <mergeCell ref="D6:D8"/>
    <mergeCell ref="E6:E8"/>
    <mergeCell ref="F6:F8"/>
    <mergeCell ref="G6:G8"/>
    <mergeCell ref="A51:G51"/>
    <mergeCell ref="B9:B11"/>
    <mergeCell ref="C9:C11"/>
    <mergeCell ref="D9:D11"/>
    <mergeCell ref="E9:E11"/>
    <mergeCell ref="F9:F11"/>
    <mergeCell ref="G9:G11"/>
    <mergeCell ref="A48:G48"/>
    <mergeCell ref="A45:G45"/>
  </mergeCells>
  <pageMargins left="0.70866141732283472" right="0.70866141732283472" top="0.78740157480314965" bottom="0.78740157480314965" header="0.31496062992125984" footer="0.31496062992125984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31" zoomScale="120" zoomScaleNormal="120" workbookViewId="0">
      <selection activeCell="A48" sqref="A48:G48"/>
    </sheetView>
  </sheetViews>
  <sheetFormatPr baseColWidth="10" defaultRowHeight="12.95" customHeight="1" x14ac:dyDescent="0.25"/>
  <cols>
    <col min="1" max="1" width="6.7109375" style="1" customWidth="1"/>
    <col min="2" max="2" width="15.140625" style="1" customWidth="1"/>
    <col min="3" max="3" width="11.85546875" style="1" bestFit="1" customWidth="1"/>
    <col min="4" max="4" width="15.140625" style="1" customWidth="1"/>
    <col min="5" max="5" width="11.85546875" style="1" bestFit="1" customWidth="1"/>
    <col min="6" max="6" width="15.140625" style="1" customWidth="1"/>
    <col min="7" max="7" width="11.85546875" style="1" bestFit="1" customWidth="1"/>
    <col min="8" max="16384" width="11.42578125" style="1"/>
  </cols>
  <sheetData>
    <row r="1" spans="1:7" ht="12.95" customHeight="1" x14ac:dyDescent="0.25">
      <c r="A1" s="38" t="s">
        <v>10</v>
      </c>
      <c r="B1" s="38"/>
      <c r="C1" s="38"/>
      <c r="D1" s="38"/>
      <c r="E1" s="38"/>
      <c r="F1" s="38"/>
      <c r="G1" s="38"/>
    </row>
    <row r="2" spans="1:7" ht="39.75" customHeight="1" x14ac:dyDescent="0.25">
      <c r="A2" s="38"/>
      <c r="B2" s="38"/>
      <c r="C2" s="38"/>
      <c r="D2" s="38"/>
      <c r="E2" s="38"/>
      <c r="F2" s="38"/>
      <c r="G2" s="38"/>
    </row>
    <row r="3" spans="1:7" ht="12.95" customHeight="1" x14ac:dyDescent="0.25">
      <c r="A3" s="38"/>
      <c r="B3" s="38"/>
      <c r="C3" s="38"/>
      <c r="D3" s="38"/>
      <c r="E3" s="38"/>
      <c r="F3" s="38"/>
      <c r="G3" s="38"/>
    </row>
    <row r="4" spans="1:7" ht="12.95" customHeight="1" x14ac:dyDescent="0.25">
      <c r="A4" s="2"/>
      <c r="B4" s="39" t="s">
        <v>0</v>
      </c>
      <c r="C4" s="39"/>
      <c r="D4" s="39"/>
      <c r="E4" s="39"/>
      <c r="F4" s="39"/>
      <c r="G4" s="39"/>
    </row>
    <row r="5" spans="1:7" ht="12.95" customHeight="1" x14ac:dyDescent="0.25">
      <c r="A5" s="3"/>
      <c r="B5" s="4"/>
      <c r="D5" s="4"/>
      <c r="F5" s="4"/>
    </row>
    <row r="6" spans="1:7" ht="12.95" customHeight="1" x14ac:dyDescent="0.25">
      <c r="A6" s="19"/>
      <c r="B6" s="32" t="s">
        <v>25</v>
      </c>
      <c r="C6" s="29" t="s">
        <v>21</v>
      </c>
      <c r="D6" s="32" t="s">
        <v>26</v>
      </c>
      <c r="E6" s="29" t="s">
        <v>21</v>
      </c>
      <c r="F6" s="35" t="s">
        <v>29</v>
      </c>
      <c r="G6" s="29" t="s">
        <v>7</v>
      </c>
    </row>
    <row r="7" spans="1:7" ht="12.95" customHeight="1" x14ac:dyDescent="0.25">
      <c r="A7" s="19"/>
      <c r="B7" s="32"/>
      <c r="C7" s="29"/>
      <c r="D7" s="32"/>
      <c r="E7" s="29"/>
      <c r="F7" s="35"/>
      <c r="G7" s="29"/>
    </row>
    <row r="8" spans="1:7" ht="12.95" customHeight="1" x14ac:dyDescent="0.25">
      <c r="A8" s="19"/>
      <c r="B8" s="32"/>
      <c r="C8" s="29"/>
      <c r="D8" s="32"/>
      <c r="E8" s="29"/>
      <c r="F8" s="35"/>
      <c r="G8" s="29"/>
    </row>
    <row r="9" spans="1:7" ht="12.95" customHeight="1" x14ac:dyDescent="0.25">
      <c r="A9" s="19"/>
      <c r="B9" s="31" t="s">
        <v>4</v>
      </c>
      <c r="C9" s="30" t="s">
        <v>23</v>
      </c>
      <c r="D9" s="31" t="s">
        <v>5</v>
      </c>
      <c r="E9" s="30" t="s">
        <v>23</v>
      </c>
      <c r="F9" s="34" t="s">
        <v>6</v>
      </c>
      <c r="G9" s="30" t="s">
        <v>8</v>
      </c>
    </row>
    <row r="10" spans="1:7" ht="12.95" customHeight="1" x14ac:dyDescent="0.25">
      <c r="A10" s="19"/>
      <c r="B10" s="32"/>
      <c r="C10" s="29"/>
      <c r="D10" s="32"/>
      <c r="E10" s="29"/>
      <c r="F10" s="35"/>
      <c r="G10" s="29"/>
    </row>
    <row r="11" spans="1:7" ht="12.95" customHeight="1" thickBot="1" x14ac:dyDescent="0.3">
      <c r="A11" s="20"/>
      <c r="B11" s="33"/>
      <c r="C11" s="29"/>
      <c r="D11" s="32"/>
      <c r="E11" s="29"/>
      <c r="F11" s="35"/>
      <c r="G11" s="29"/>
    </row>
    <row r="12" spans="1:7" ht="12.95" customHeight="1" thickBot="1" x14ac:dyDescent="0.3">
      <c r="A12" s="14">
        <v>2017</v>
      </c>
      <c r="B12" s="12">
        <v>10702</v>
      </c>
      <c r="C12" s="24">
        <f>B12/(B12+D12)</f>
        <v>0.32952551036117866</v>
      </c>
      <c r="D12" s="12">
        <v>21775</v>
      </c>
      <c r="E12" s="24">
        <f>D12/(B12+D12)</f>
        <v>0.67047448963882128</v>
      </c>
      <c r="F12" s="12">
        <v>32502</v>
      </c>
      <c r="G12" s="15">
        <f t="shared" ref="G12:G18" si="0">(100/(F13)*(F12-F13))/100</f>
        <v>-0.12379360543484122</v>
      </c>
    </row>
    <row r="13" spans="1:7" ht="12.95" customHeight="1" x14ac:dyDescent="0.25">
      <c r="A13" s="13">
        <v>2016</v>
      </c>
      <c r="B13" s="6">
        <v>11005</v>
      </c>
      <c r="C13" s="25">
        <f>B13/(B13+D13)</f>
        <v>0.32262320072703821</v>
      </c>
      <c r="D13" s="6">
        <v>23106</v>
      </c>
      <c r="E13" s="25">
        <f>D13/(B13+D13)</f>
        <v>0.67737679927296179</v>
      </c>
      <c r="F13" s="11">
        <v>37094</v>
      </c>
      <c r="G13" s="17">
        <f t="shared" si="0"/>
        <v>-7.0043103448275872E-4</v>
      </c>
    </row>
    <row r="14" spans="1:7" ht="12.95" customHeight="1" x14ac:dyDescent="0.25">
      <c r="A14" s="13">
        <v>2015</v>
      </c>
      <c r="B14" s="6">
        <v>11598</v>
      </c>
      <c r="C14" s="25">
        <f t="shared" ref="C14:C39" si="1">B14/F14</f>
        <v>0.31244612068965516</v>
      </c>
      <c r="D14" s="6">
        <v>25522</v>
      </c>
      <c r="E14" s="25">
        <f t="shared" ref="E14:E39" si="2">D14/F14</f>
        <v>0.68755387931034484</v>
      </c>
      <c r="F14" s="11">
        <f>B14+D14</f>
        <v>37120</v>
      </c>
      <c r="G14" s="17">
        <f t="shared" si="0"/>
        <v>-2.7100697174608165E-2</v>
      </c>
    </row>
    <row r="15" spans="1:7" ht="12.95" customHeight="1" x14ac:dyDescent="0.25">
      <c r="A15" s="13">
        <v>2014</v>
      </c>
      <c r="B15" s="6">
        <v>11874</v>
      </c>
      <c r="C15" s="25">
        <f t="shared" si="1"/>
        <v>0.31121245478848875</v>
      </c>
      <c r="D15" s="6">
        <v>26280</v>
      </c>
      <c r="E15" s="25">
        <f t="shared" si="2"/>
        <v>0.6887875452115112</v>
      </c>
      <c r="F15" s="11">
        <v>38154</v>
      </c>
      <c r="G15" s="17">
        <f t="shared" si="0"/>
        <v>-3.0571450968095949E-3</v>
      </c>
    </row>
    <row r="16" spans="1:7" ht="12.95" customHeight="1" x14ac:dyDescent="0.25">
      <c r="A16" s="13">
        <v>2013</v>
      </c>
      <c r="B16" s="6">
        <v>12062</v>
      </c>
      <c r="C16" s="25">
        <f t="shared" si="1"/>
        <v>0.31517336886937891</v>
      </c>
      <c r="D16" s="6">
        <v>26209</v>
      </c>
      <c r="E16" s="25">
        <f t="shared" si="2"/>
        <v>0.68482663113062114</v>
      </c>
      <c r="F16" s="11">
        <f>B16+D16</f>
        <v>38271</v>
      </c>
      <c r="G16" s="17">
        <f t="shared" si="0"/>
        <v>-1.2208341936816023E-2</v>
      </c>
    </row>
    <row r="17" spans="1:7" ht="12.95" customHeight="1" x14ac:dyDescent="0.25">
      <c r="A17" s="13">
        <v>2012</v>
      </c>
      <c r="B17" s="6">
        <v>12411</v>
      </c>
      <c r="C17" s="25">
        <f t="shared" si="1"/>
        <v>0.32033347098905635</v>
      </c>
      <c r="D17" s="6">
        <v>26333</v>
      </c>
      <c r="E17" s="25">
        <f t="shared" si="2"/>
        <v>0.6796665290109436</v>
      </c>
      <c r="F17" s="11">
        <f>B17+D17</f>
        <v>38744</v>
      </c>
      <c r="G17" s="17">
        <f t="shared" si="0"/>
        <v>1.0695466165805811E-2</v>
      </c>
    </row>
    <row r="18" spans="1:7" ht="12.95" customHeight="1" x14ac:dyDescent="0.25">
      <c r="A18" s="13">
        <v>2011</v>
      </c>
      <c r="B18" s="6">
        <v>12524</v>
      </c>
      <c r="C18" s="25">
        <f t="shared" si="1"/>
        <v>0.32670736161110242</v>
      </c>
      <c r="D18" s="6">
        <v>25810</v>
      </c>
      <c r="E18" s="25">
        <f t="shared" si="2"/>
        <v>0.67329263838889764</v>
      </c>
      <c r="F18" s="11">
        <f>B18+D18</f>
        <v>38334</v>
      </c>
      <c r="G18" s="17">
        <f t="shared" si="0"/>
        <v>-3.0623340498166646E-2</v>
      </c>
    </row>
    <row r="19" spans="1:7" ht="12.95" customHeight="1" x14ac:dyDescent="0.25">
      <c r="A19" s="13">
        <v>2010</v>
      </c>
      <c r="B19" s="6">
        <v>12854</v>
      </c>
      <c r="C19" s="25">
        <f t="shared" si="1"/>
        <v>0.32504741433809586</v>
      </c>
      <c r="D19" s="6">
        <v>26691</v>
      </c>
      <c r="E19" s="25">
        <f t="shared" si="2"/>
        <v>0.67495258566190419</v>
      </c>
      <c r="F19" s="11">
        <v>39545</v>
      </c>
      <c r="G19" s="17">
        <f t="shared" ref="G19" si="3">(100/(F20)*(F19-F20))/100</f>
        <v>6.8323295713345819E-4</v>
      </c>
    </row>
    <row r="20" spans="1:7" ht="12.95" customHeight="1" x14ac:dyDescent="0.25">
      <c r="A20" s="13">
        <v>2009</v>
      </c>
      <c r="B20" s="6">
        <v>12889</v>
      </c>
      <c r="C20" s="25">
        <f t="shared" si="1"/>
        <v>0.32615516979604231</v>
      </c>
      <c r="D20" s="6">
        <v>26629</v>
      </c>
      <c r="E20" s="25">
        <f t="shared" si="2"/>
        <v>0.67384483020395769</v>
      </c>
      <c r="F20" s="11">
        <v>39518</v>
      </c>
      <c r="G20" s="17">
        <f t="shared" ref="G20:G35" si="4">(100/(F21)*(F20-F21))/100</f>
        <v>3.2745328629295696E-2</v>
      </c>
    </row>
    <row r="21" spans="1:7" ht="12.95" customHeight="1" x14ac:dyDescent="0.25">
      <c r="A21" s="5">
        <v>2008</v>
      </c>
      <c r="B21" s="6">
        <v>12460</v>
      </c>
      <c r="C21" s="25">
        <f t="shared" si="1"/>
        <v>0.32562393832483993</v>
      </c>
      <c r="D21" s="6">
        <v>25805</v>
      </c>
      <c r="E21" s="25">
        <f t="shared" si="2"/>
        <v>0.67437606167516007</v>
      </c>
      <c r="F21" s="6">
        <v>38265</v>
      </c>
      <c r="G21" s="17">
        <f t="shared" si="4"/>
        <v>5.1485460610995824E-3</v>
      </c>
    </row>
    <row r="22" spans="1:7" ht="12.95" customHeight="1" x14ac:dyDescent="0.25">
      <c r="A22" s="5">
        <v>2007</v>
      </c>
      <c r="B22" s="6">
        <v>12379</v>
      </c>
      <c r="C22" s="25">
        <f t="shared" si="1"/>
        <v>0.32517271270587617</v>
      </c>
      <c r="D22" s="6">
        <v>25690</v>
      </c>
      <c r="E22" s="25">
        <f t="shared" si="2"/>
        <v>0.67482728729412378</v>
      </c>
      <c r="F22" s="6">
        <v>38069</v>
      </c>
      <c r="G22" s="17">
        <f t="shared" si="4"/>
        <v>2.6284574324688628E-2</v>
      </c>
    </row>
    <row r="23" spans="1:7" ht="12.95" customHeight="1" x14ac:dyDescent="0.25">
      <c r="A23" s="5">
        <v>2006</v>
      </c>
      <c r="B23" s="6">
        <v>12330</v>
      </c>
      <c r="C23" s="25">
        <f t="shared" si="1"/>
        <v>0.33239877069067775</v>
      </c>
      <c r="D23" s="6">
        <v>24764</v>
      </c>
      <c r="E23" s="25">
        <f t="shared" si="2"/>
        <v>0.66760122930932231</v>
      </c>
      <c r="F23" s="6">
        <v>37094</v>
      </c>
      <c r="G23" s="17">
        <f t="shared" si="4"/>
        <v>5.813555454130534E-2</v>
      </c>
    </row>
    <row r="24" spans="1:7" ht="12.95" customHeight="1" x14ac:dyDescent="0.25">
      <c r="A24" s="5">
        <v>2005</v>
      </c>
      <c r="B24" s="6">
        <v>10891</v>
      </c>
      <c r="C24" s="25">
        <f t="shared" si="1"/>
        <v>0.31067434961204932</v>
      </c>
      <c r="D24" s="6">
        <v>24165</v>
      </c>
      <c r="E24" s="25">
        <f t="shared" si="2"/>
        <v>0.68932565038795068</v>
      </c>
      <c r="F24" s="6">
        <v>35056</v>
      </c>
      <c r="G24" s="17">
        <f t="shared" si="4"/>
        <v>-2.9511101267925364E-2</v>
      </c>
    </row>
    <row r="25" spans="1:7" ht="12.95" customHeight="1" x14ac:dyDescent="0.25">
      <c r="A25" s="5">
        <v>2004</v>
      </c>
      <c r="B25" s="6">
        <v>11406</v>
      </c>
      <c r="C25" s="25">
        <f t="shared" si="1"/>
        <v>0.31576324677481865</v>
      </c>
      <c r="D25" s="6">
        <v>24716</v>
      </c>
      <c r="E25" s="25">
        <f t="shared" si="2"/>
        <v>0.68423675322518129</v>
      </c>
      <c r="F25" s="6">
        <v>36122</v>
      </c>
      <c r="G25" s="17">
        <f t="shared" si="4"/>
        <v>-7.6753993610223642E-2</v>
      </c>
    </row>
    <row r="26" spans="1:7" ht="12.95" customHeight="1" x14ac:dyDescent="0.25">
      <c r="A26" s="5">
        <v>2003</v>
      </c>
      <c r="B26" s="6">
        <v>12157</v>
      </c>
      <c r="C26" s="25">
        <f t="shared" si="1"/>
        <v>0.31072204472843451</v>
      </c>
      <c r="D26" s="6">
        <v>26968</v>
      </c>
      <c r="E26" s="25">
        <f t="shared" si="2"/>
        <v>0.68927795527156555</v>
      </c>
      <c r="F26" s="6">
        <v>39125</v>
      </c>
      <c r="G26" s="17">
        <f t="shared" si="4"/>
        <v>-4.2672930583082531E-2</v>
      </c>
    </row>
    <row r="27" spans="1:7" ht="12.95" customHeight="1" x14ac:dyDescent="0.25">
      <c r="A27" s="5">
        <v>2002</v>
      </c>
      <c r="B27" s="6">
        <v>12384</v>
      </c>
      <c r="C27" s="25">
        <f t="shared" si="1"/>
        <v>0.30301695661748512</v>
      </c>
      <c r="D27" s="6">
        <v>28485</v>
      </c>
      <c r="E27" s="25">
        <f t="shared" si="2"/>
        <v>0.69698304338251482</v>
      </c>
      <c r="F27" s="6">
        <v>40869</v>
      </c>
      <c r="G27" s="17">
        <f t="shared" si="4"/>
        <v>-1.4658726523133303E-2</v>
      </c>
    </row>
    <row r="28" spans="1:7" ht="12.95" customHeight="1" x14ac:dyDescent="0.25">
      <c r="A28" s="5">
        <v>2001</v>
      </c>
      <c r="B28" s="6">
        <v>12901</v>
      </c>
      <c r="C28" s="25">
        <f t="shared" si="1"/>
        <v>0.31103985341273477</v>
      </c>
      <c r="D28" s="6">
        <v>28576</v>
      </c>
      <c r="E28" s="25">
        <f t="shared" si="2"/>
        <v>0.68896014658726523</v>
      </c>
      <c r="F28" s="6">
        <v>41477</v>
      </c>
      <c r="G28" s="17">
        <f t="shared" si="4"/>
        <v>2.4174033285594351E-2</v>
      </c>
    </row>
    <row r="29" spans="1:7" ht="12.95" customHeight="1" x14ac:dyDescent="0.25">
      <c r="A29" s="5">
        <v>2000</v>
      </c>
      <c r="B29" s="6">
        <v>12218</v>
      </c>
      <c r="C29" s="25">
        <f t="shared" si="1"/>
        <v>0.30169391081041042</v>
      </c>
      <c r="D29" s="6">
        <v>28280</v>
      </c>
      <c r="E29" s="25">
        <f t="shared" si="2"/>
        <v>0.69830608918958958</v>
      </c>
      <c r="F29" s="6">
        <v>40498</v>
      </c>
      <c r="G29" s="17">
        <f t="shared" si="4"/>
        <v>-2.5787827760404135E-2</v>
      </c>
    </row>
    <row r="30" spans="1:7" ht="12.95" customHeight="1" x14ac:dyDescent="0.25">
      <c r="A30" s="5">
        <v>1999</v>
      </c>
      <c r="B30" s="6">
        <v>12240</v>
      </c>
      <c r="C30" s="25">
        <f t="shared" si="1"/>
        <v>0.29444310801058454</v>
      </c>
      <c r="D30" s="6">
        <v>29330</v>
      </c>
      <c r="E30" s="25">
        <f t="shared" si="2"/>
        <v>0.7055568919894154</v>
      </c>
      <c r="F30" s="6">
        <v>41570</v>
      </c>
      <c r="G30" s="17">
        <f t="shared" si="4"/>
        <v>1.8672809253087629E-2</v>
      </c>
    </row>
    <row r="31" spans="1:7" ht="12.95" customHeight="1" x14ac:dyDescent="0.25">
      <c r="A31" s="5">
        <v>1998</v>
      </c>
      <c r="B31" s="6">
        <v>11709</v>
      </c>
      <c r="C31" s="25">
        <f t="shared" si="1"/>
        <v>0.28692903352283866</v>
      </c>
      <c r="D31" s="6">
        <v>29099</v>
      </c>
      <c r="E31" s="25">
        <f t="shared" si="2"/>
        <v>0.71307096647716139</v>
      </c>
      <c r="F31" s="6">
        <v>40808</v>
      </c>
      <c r="G31" s="17">
        <f t="shared" si="4"/>
        <v>1.4724649062530675E-3</v>
      </c>
    </row>
    <row r="32" spans="1:7" ht="12.95" customHeight="1" x14ac:dyDescent="0.25">
      <c r="A32" s="5">
        <v>1997</v>
      </c>
      <c r="B32" s="6">
        <v>11307</v>
      </c>
      <c r="C32" s="25">
        <f t="shared" si="1"/>
        <v>0.27748601158339059</v>
      </c>
      <c r="D32" s="6">
        <v>29441</v>
      </c>
      <c r="E32" s="25">
        <f t="shared" si="2"/>
        <v>0.72251398841660941</v>
      </c>
      <c r="F32" s="6">
        <v>40748</v>
      </c>
      <c r="G32" s="17">
        <f t="shared" si="4"/>
        <v>-5.1509725526748267E-4</v>
      </c>
    </row>
    <row r="33" spans="1:7" ht="12.95" customHeight="1" x14ac:dyDescent="0.25">
      <c r="A33" s="5">
        <v>1996</v>
      </c>
      <c r="B33" s="6">
        <v>11265</v>
      </c>
      <c r="C33" s="25">
        <f t="shared" si="1"/>
        <v>0.27631288478991389</v>
      </c>
      <c r="D33" s="6">
        <v>29504</v>
      </c>
      <c r="E33" s="25">
        <f t="shared" si="2"/>
        <v>0.72368711521008611</v>
      </c>
      <c r="F33" s="6">
        <v>40769</v>
      </c>
      <c r="G33" s="17">
        <f t="shared" si="4"/>
        <v>-1.5740807802805342E-2</v>
      </c>
    </row>
    <row r="34" spans="1:7" ht="12.95" customHeight="1" x14ac:dyDescent="0.25">
      <c r="A34" s="5">
        <v>1995</v>
      </c>
      <c r="B34" s="6">
        <v>11667</v>
      </c>
      <c r="C34" s="25">
        <f t="shared" si="1"/>
        <v>0.28166871876584343</v>
      </c>
      <c r="D34" s="6">
        <v>29754</v>
      </c>
      <c r="E34" s="25">
        <f t="shared" si="2"/>
        <v>0.71833128123415657</v>
      </c>
      <c r="F34" s="6">
        <v>41421</v>
      </c>
      <c r="G34" s="17">
        <f t="shared" si="4"/>
        <v>-8.1178160919540224E-3</v>
      </c>
    </row>
    <row r="35" spans="1:7" ht="12.95" customHeight="1" x14ac:dyDescent="0.25">
      <c r="A35" s="5">
        <v>1994</v>
      </c>
      <c r="B35" s="6">
        <v>12060</v>
      </c>
      <c r="C35" s="25">
        <f t="shared" si="1"/>
        <v>0.28879310344827586</v>
      </c>
      <c r="D35" s="6">
        <v>29700</v>
      </c>
      <c r="E35" s="25">
        <f t="shared" si="2"/>
        <v>0.71120689655172409</v>
      </c>
      <c r="F35" s="6">
        <v>41760</v>
      </c>
      <c r="G35" s="17">
        <f t="shared" si="4"/>
        <v>-2.9469182857674071E-2</v>
      </c>
    </row>
    <row r="36" spans="1:7" ht="12.95" customHeight="1" x14ac:dyDescent="0.25">
      <c r="A36" s="5">
        <v>1993</v>
      </c>
      <c r="B36" s="6">
        <v>12409</v>
      </c>
      <c r="C36" s="25">
        <f t="shared" si="1"/>
        <v>0.28839360416472992</v>
      </c>
      <c r="D36" s="6">
        <v>30619</v>
      </c>
      <c r="E36" s="25">
        <f t="shared" si="2"/>
        <v>0.71160639583527008</v>
      </c>
      <c r="F36" s="6">
        <v>43028</v>
      </c>
      <c r="G36" s="17">
        <f t="shared" ref="G36:G40" si="5">(100/(F37)*(F36-F37))/100</f>
        <v>-1.0850574712643678E-2</v>
      </c>
    </row>
    <row r="37" spans="1:7" ht="12.95" customHeight="1" x14ac:dyDescent="0.25">
      <c r="A37" s="5">
        <v>1992</v>
      </c>
      <c r="B37" s="6">
        <v>12791</v>
      </c>
      <c r="C37" s="25">
        <f t="shared" si="1"/>
        <v>0.29404597701149426</v>
      </c>
      <c r="D37" s="6">
        <v>30709</v>
      </c>
      <c r="E37" s="25">
        <f t="shared" si="2"/>
        <v>0.70595402298850574</v>
      </c>
      <c r="F37" s="6">
        <v>43500</v>
      </c>
      <c r="G37" s="17">
        <f t="shared" si="5"/>
        <v>1.6830294530154277E-2</v>
      </c>
    </row>
    <row r="38" spans="1:7" ht="12.95" customHeight="1" x14ac:dyDescent="0.25">
      <c r="A38" s="5">
        <v>1991</v>
      </c>
      <c r="B38" s="6">
        <v>12706</v>
      </c>
      <c r="C38" s="25">
        <f t="shared" si="1"/>
        <v>0.29700794763908367</v>
      </c>
      <c r="D38" s="6">
        <v>30074</v>
      </c>
      <c r="E38" s="25">
        <f t="shared" si="2"/>
        <v>0.70299205236091633</v>
      </c>
      <c r="F38" s="6">
        <v>42780</v>
      </c>
      <c r="G38" s="17">
        <f t="shared" si="5"/>
        <v>3.1290680295067735E-2</v>
      </c>
    </row>
    <row r="39" spans="1:7" ht="12.95" customHeight="1" x14ac:dyDescent="0.25">
      <c r="A39" s="5">
        <v>1990</v>
      </c>
      <c r="B39" s="6">
        <v>12240</v>
      </c>
      <c r="C39" s="25">
        <f t="shared" si="1"/>
        <v>0.29506774022467575</v>
      </c>
      <c r="D39" s="6">
        <v>29242</v>
      </c>
      <c r="E39" s="25">
        <f t="shared" si="2"/>
        <v>0.70493225977532425</v>
      </c>
      <c r="F39" s="6">
        <v>41482</v>
      </c>
      <c r="G39" s="17">
        <f t="shared" si="5"/>
        <v>4.1240995004894698E-2</v>
      </c>
    </row>
    <row r="40" spans="1:7" ht="12.95" customHeight="1" x14ac:dyDescent="0.25">
      <c r="A40" s="5">
        <v>1989</v>
      </c>
      <c r="B40" s="6">
        <v>11702</v>
      </c>
      <c r="C40" s="25">
        <f>B40/F40</f>
        <v>0.29373227239639549</v>
      </c>
      <c r="D40" s="6">
        <v>28137</v>
      </c>
      <c r="E40" s="25">
        <f>D40/F40</f>
        <v>0.70626772760360446</v>
      </c>
      <c r="F40" s="6">
        <v>39839</v>
      </c>
      <c r="G40" s="17">
        <f t="shared" si="5"/>
        <v>3.7879379966132602E-2</v>
      </c>
    </row>
    <row r="41" spans="1:7" ht="12.95" customHeight="1" x14ac:dyDescent="0.25">
      <c r="A41" s="5">
        <v>1988</v>
      </c>
      <c r="B41" s="6">
        <v>11210</v>
      </c>
      <c r="C41" s="25">
        <f t="shared" ref="C41" si="6">B41/F41</f>
        <v>0.2920411619122053</v>
      </c>
      <c r="D41" s="6">
        <v>27175</v>
      </c>
      <c r="E41" s="25">
        <f t="shared" ref="E41" si="7">D41/F41</f>
        <v>0.7079588380877947</v>
      </c>
      <c r="F41" s="6">
        <v>38385</v>
      </c>
      <c r="G41" s="17"/>
    </row>
    <row r="42" spans="1:7" ht="15" x14ac:dyDescent="0.25">
      <c r="A42" s="3"/>
      <c r="B42" s="7"/>
      <c r="D42" s="7"/>
      <c r="F42" s="8"/>
    </row>
    <row r="43" spans="1:7" ht="15" x14ac:dyDescent="0.25">
      <c r="A43" s="3"/>
      <c r="B43" s="7"/>
      <c r="D43" s="7"/>
      <c r="F43" s="8"/>
    </row>
    <row r="44" spans="1:7" ht="15" x14ac:dyDescent="0.25">
      <c r="A44" s="3"/>
      <c r="B44" s="7"/>
      <c r="D44" s="7"/>
      <c r="F44" s="8"/>
    </row>
    <row r="45" spans="1:7" ht="81.75" customHeight="1" x14ac:dyDescent="0.25">
      <c r="A45" s="36" t="s">
        <v>31</v>
      </c>
      <c r="B45" s="36"/>
      <c r="C45" s="36"/>
      <c r="D45" s="36"/>
      <c r="E45" s="36"/>
      <c r="F45" s="36"/>
      <c r="G45" s="36"/>
    </row>
    <row r="46" spans="1:7" ht="12.95" customHeight="1" x14ac:dyDescent="0.25">
      <c r="A46" s="16"/>
      <c r="B46" s="16"/>
      <c r="C46" s="16"/>
      <c r="D46" s="16"/>
      <c r="E46" s="16"/>
      <c r="F46" s="16"/>
      <c r="G46" s="16"/>
    </row>
    <row r="48" spans="1:7" ht="61.5" customHeight="1" x14ac:dyDescent="0.25">
      <c r="A48" s="36" t="s">
        <v>32</v>
      </c>
      <c r="B48" s="36"/>
      <c r="C48" s="36"/>
      <c r="D48" s="36"/>
      <c r="E48" s="36"/>
      <c r="F48" s="36"/>
      <c r="G48" s="36"/>
    </row>
    <row r="49" spans="1:7" ht="12.95" customHeight="1" x14ac:dyDescent="0.25">
      <c r="A49" s="37"/>
      <c r="B49" s="37"/>
      <c r="C49" s="37"/>
      <c r="D49" s="37"/>
      <c r="E49" s="37"/>
      <c r="F49" s="37"/>
      <c r="G49" s="37"/>
    </row>
    <row r="50" spans="1:7" ht="12.95" customHeight="1" x14ac:dyDescent="0.25">
      <c r="A50" s="9"/>
      <c r="B50" s="10"/>
      <c r="D50" s="10"/>
      <c r="F50" s="10"/>
    </row>
    <row r="51" spans="1:7" ht="58.5" customHeight="1" x14ac:dyDescent="0.25">
      <c r="A51" s="36" t="s">
        <v>30</v>
      </c>
      <c r="B51" s="36"/>
      <c r="C51" s="36"/>
      <c r="D51" s="36"/>
      <c r="E51" s="36"/>
      <c r="F51" s="36"/>
      <c r="G51" s="36"/>
    </row>
  </sheetData>
  <mergeCells count="18">
    <mergeCell ref="A1:G3"/>
    <mergeCell ref="B4:G4"/>
    <mergeCell ref="B6:B8"/>
    <mergeCell ref="C6:C8"/>
    <mergeCell ref="D6:D8"/>
    <mergeCell ref="E6:E8"/>
    <mergeCell ref="F6:F8"/>
    <mergeCell ref="G6:G8"/>
    <mergeCell ref="G9:G11"/>
    <mergeCell ref="A45:G45"/>
    <mergeCell ref="A48:G48"/>
    <mergeCell ref="A49:G49"/>
    <mergeCell ref="A51:G51"/>
    <mergeCell ref="B9:B11"/>
    <mergeCell ref="C9:C11"/>
    <mergeCell ref="D9:D11"/>
    <mergeCell ref="E9:E11"/>
    <mergeCell ref="F9:F11"/>
  </mergeCells>
  <pageMargins left="0.70866141732283472" right="0.70866141732283472" top="0.78740157480314965" bottom="0.78740157480314965" header="0.31496062992125984" footer="0.31496062992125984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38" zoomScale="120" zoomScaleNormal="120" workbookViewId="0">
      <selection activeCell="I48" sqref="I48"/>
    </sheetView>
  </sheetViews>
  <sheetFormatPr baseColWidth="10" defaultRowHeight="12.95" customHeight="1" x14ac:dyDescent="0.25"/>
  <cols>
    <col min="1" max="1" width="6.7109375" style="1" customWidth="1"/>
    <col min="2" max="2" width="15.140625" style="1" customWidth="1"/>
    <col min="3" max="3" width="11.85546875" style="1" bestFit="1" customWidth="1"/>
    <col min="4" max="4" width="15.140625" style="1" customWidth="1"/>
    <col min="5" max="5" width="11.85546875" style="1" bestFit="1" customWidth="1"/>
    <col min="6" max="6" width="15.140625" style="1" customWidth="1"/>
    <col min="7" max="7" width="11.85546875" style="1" bestFit="1" customWidth="1"/>
    <col min="8" max="16384" width="11.42578125" style="1"/>
  </cols>
  <sheetData>
    <row r="1" spans="1:9" ht="12.95" customHeight="1" x14ac:dyDescent="0.25">
      <c r="A1" s="38" t="s">
        <v>11</v>
      </c>
      <c r="B1" s="38"/>
      <c r="C1" s="38"/>
      <c r="D1" s="38"/>
      <c r="E1" s="38"/>
      <c r="F1" s="38"/>
      <c r="G1" s="38"/>
    </row>
    <row r="2" spans="1:9" ht="39.75" customHeight="1" x14ac:dyDescent="0.25">
      <c r="A2" s="38"/>
      <c r="B2" s="38"/>
      <c r="C2" s="38"/>
      <c r="D2" s="38"/>
      <c r="E2" s="38"/>
      <c r="F2" s="38"/>
      <c r="G2" s="38"/>
    </row>
    <row r="3" spans="1:9" ht="12.95" customHeight="1" x14ac:dyDescent="0.25">
      <c r="A3" s="38"/>
      <c r="B3" s="38"/>
      <c r="C3" s="38"/>
      <c r="D3" s="38"/>
      <c r="E3" s="38"/>
      <c r="F3" s="38"/>
      <c r="G3" s="38"/>
    </row>
    <row r="4" spans="1:9" ht="12.95" customHeight="1" x14ac:dyDescent="0.25">
      <c r="A4" s="2"/>
      <c r="B4" s="39" t="s">
        <v>0</v>
      </c>
      <c r="C4" s="39"/>
      <c r="D4" s="39"/>
      <c r="E4" s="39"/>
      <c r="F4" s="39"/>
      <c r="G4" s="39"/>
    </row>
    <row r="5" spans="1:9" ht="12.95" customHeight="1" x14ac:dyDescent="0.25">
      <c r="A5" s="3"/>
      <c r="B5" s="4"/>
      <c r="D5" s="4"/>
      <c r="F5" s="4"/>
    </row>
    <row r="6" spans="1:9" ht="12.95" customHeight="1" x14ac:dyDescent="0.25">
      <c r="A6" s="19"/>
      <c r="B6" s="32" t="s">
        <v>25</v>
      </c>
      <c r="C6" s="29" t="s">
        <v>21</v>
      </c>
      <c r="D6" s="32" t="s">
        <v>26</v>
      </c>
      <c r="E6" s="29" t="s">
        <v>22</v>
      </c>
      <c r="F6" s="35" t="s">
        <v>29</v>
      </c>
      <c r="G6" s="29" t="s">
        <v>7</v>
      </c>
    </row>
    <row r="7" spans="1:9" ht="12.95" customHeight="1" x14ac:dyDescent="0.25">
      <c r="A7" s="19"/>
      <c r="B7" s="32"/>
      <c r="C7" s="29"/>
      <c r="D7" s="32"/>
      <c r="E7" s="29"/>
      <c r="F7" s="35"/>
      <c r="G7" s="29"/>
    </row>
    <row r="8" spans="1:9" ht="12.95" customHeight="1" x14ac:dyDescent="0.25">
      <c r="A8" s="19"/>
      <c r="B8" s="32"/>
      <c r="C8" s="29"/>
      <c r="D8" s="32"/>
      <c r="E8" s="29"/>
      <c r="F8" s="35"/>
      <c r="G8" s="29"/>
    </row>
    <row r="9" spans="1:9" ht="12.95" customHeight="1" x14ac:dyDescent="0.25">
      <c r="A9" s="19"/>
      <c r="B9" s="31" t="s">
        <v>4</v>
      </c>
      <c r="C9" s="30" t="s">
        <v>23</v>
      </c>
      <c r="D9" s="31" t="s">
        <v>5</v>
      </c>
      <c r="E9" s="30" t="s">
        <v>23</v>
      </c>
      <c r="F9" s="34" t="s">
        <v>6</v>
      </c>
      <c r="G9" s="30" t="s">
        <v>8</v>
      </c>
    </row>
    <row r="10" spans="1:9" ht="12.95" customHeight="1" x14ac:dyDescent="0.25">
      <c r="A10" s="19"/>
      <c r="B10" s="32"/>
      <c r="C10" s="29"/>
      <c r="D10" s="32"/>
      <c r="E10" s="29"/>
      <c r="F10" s="35"/>
      <c r="G10" s="29"/>
    </row>
    <row r="11" spans="1:9" ht="12.95" customHeight="1" thickBot="1" x14ac:dyDescent="0.3">
      <c r="A11" s="20"/>
      <c r="B11" s="33"/>
      <c r="C11" s="29"/>
      <c r="D11" s="32"/>
      <c r="E11" s="29"/>
      <c r="F11" s="35"/>
      <c r="G11" s="29"/>
    </row>
    <row r="12" spans="1:9" ht="12.95" customHeight="1" thickBot="1" x14ac:dyDescent="0.3">
      <c r="A12" s="14">
        <v>2017</v>
      </c>
      <c r="B12" s="12">
        <v>6904</v>
      </c>
      <c r="C12" s="24">
        <f>B12/(B12+D12)</f>
        <v>0.77712742008104463</v>
      </c>
      <c r="D12" s="12">
        <v>1980</v>
      </c>
      <c r="E12" s="24">
        <f>D12/(B12+D12)</f>
        <v>0.22287257991895543</v>
      </c>
      <c r="F12" s="12">
        <v>8884</v>
      </c>
      <c r="G12" s="15">
        <f t="shared" ref="G12:G18" si="0">(100/(F13)*(F12-F13))/100</f>
        <v>-4.7904833351194942E-2</v>
      </c>
    </row>
    <row r="13" spans="1:9" ht="12.95" customHeight="1" x14ac:dyDescent="0.25">
      <c r="A13" s="13" t="s">
        <v>20</v>
      </c>
      <c r="B13" s="6">
        <v>7108</v>
      </c>
      <c r="C13" s="25">
        <f>B13/(B13+D13)</f>
        <v>0.78472068889379554</v>
      </c>
      <c r="D13" s="6">
        <v>1950</v>
      </c>
      <c r="E13" s="25">
        <f>D13/(B13+D13)</f>
        <v>0.21527931110620446</v>
      </c>
      <c r="F13" s="11">
        <v>9331</v>
      </c>
      <c r="G13" s="17">
        <f t="shared" si="0"/>
        <v>-0.10235690235690237</v>
      </c>
      <c r="I13" s="26"/>
    </row>
    <row r="14" spans="1:9" ht="12.95" customHeight="1" x14ac:dyDescent="0.25">
      <c r="A14" s="13">
        <v>2015</v>
      </c>
      <c r="B14" s="6">
        <v>7960</v>
      </c>
      <c r="C14" s="25">
        <f t="shared" ref="C14:C40" si="1">B14/F14</f>
        <v>0.76575276575276574</v>
      </c>
      <c r="D14" s="6">
        <v>2435</v>
      </c>
      <c r="E14" s="25">
        <f t="shared" ref="E14:E40" si="2">D14/F14</f>
        <v>0.23424723424723426</v>
      </c>
      <c r="F14" s="11">
        <f>B14+D14</f>
        <v>10395</v>
      </c>
      <c r="G14" s="17">
        <f t="shared" si="0"/>
        <v>7.4085554866707995E-2</v>
      </c>
    </row>
    <row r="15" spans="1:9" ht="12.95" customHeight="1" x14ac:dyDescent="0.25">
      <c r="A15" s="13">
        <v>2014</v>
      </c>
      <c r="B15" s="6">
        <v>7542</v>
      </c>
      <c r="C15" s="25">
        <f t="shared" si="1"/>
        <v>0.77929324240545572</v>
      </c>
      <c r="D15" s="6">
        <v>2136</v>
      </c>
      <c r="E15" s="25">
        <f t="shared" si="2"/>
        <v>0.22070675759454433</v>
      </c>
      <c r="F15" s="11">
        <v>9678</v>
      </c>
      <c r="G15" s="17">
        <f t="shared" si="0"/>
        <v>-4.4525619508342391E-2</v>
      </c>
    </row>
    <row r="16" spans="1:9" ht="12.95" customHeight="1" x14ac:dyDescent="0.25">
      <c r="A16" s="13">
        <v>2013</v>
      </c>
      <c r="B16" s="6">
        <v>7997</v>
      </c>
      <c r="C16" s="25">
        <f t="shared" si="1"/>
        <v>0.78951525323329053</v>
      </c>
      <c r="D16" s="6">
        <v>2132</v>
      </c>
      <c r="E16" s="25">
        <f t="shared" si="2"/>
        <v>0.21048474676670945</v>
      </c>
      <c r="F16" s="11">
        <f>B16+D16</f>
        <v>10129</v>
      </c>
      <c r="G16" s="17">
        <f t="shared" si="0"/>
        <v>9.2900302114803643E-2</v>
      </c>
    </row>
    <row r="17" spans="1:7" ht="12.95" customHeight="1" x14ac:dyDescent="0.25">
      <c r="A17" s="13">
        <v>2012</v>
      </c>
      <c r="B17" s="6">
        <v>7370</v>
      </c>
      <c r="C17" s="25">
        <f t="shared" si="1"/>
        <v>0.79520932239965469</v>
      </c>
      <c r="D17" s="6">
        <v>1898</v>
      </c>
      <c r="E17" s="25">
        <f t="shared" si="2"/>
        <v>0.20479067760034528</v>
      </c>
      <c r="F17" s="11">
        <f>B17+D17</f>
        <v>9268</v>
      </c>
      <c r="G17" s="17">
        <f t="shared" si="0"/>
        <v>-0.10237288135593221</v>
      </c>
    </row>
    <row r="18" spans="1:7" ht="12.95" customHeight="1" x14ac:dyDescent="0.25">
      <c r="A18" s="13">
        <v>2011</v>
      </c>
      <c r="B18" s="6">
        <v>8128</v>
      </c>
      <c r="C18" s="25">
        <f t="shared" si="1"/>
        <v>0.78721549636803878</v>
      </c>
      <c r="D18" s="6">
        <v>2197</v>
      </c>
      <c r="E18" s="25">
        <f t="shared" si="2"/>
        <v>0.21278450363196125</v>
      </c>
      <c r="F18" s="11">
        <f>B18+D18</f>
        <v>10325</v>
      </c>
      <c r="G18" s="17">
        <f t="shared" si="0"/>
        <v>4.6205289289695008E-2</v>
      </c>
    </row>
    <row r="19" spans="1:7" ht="12.95" customHeight="1" x14ac:dyDescent="0.25">
      <c r="A19" s="13">
        <v>2010</v>
      </c>
      <c r="B19" s="6">
        <v>8025</v>
      </c>
      <c r="C19" s="25">
        <f t="shared" si="1"/>
        <v>0.81315229506535613</v>
      </c>
      <c r="D19" s="6">
        <v>1844</v>
      </c>
      <c r="E19" s="25">
        <f t="shared" si="2"/>
        <v>0.18684770493464384</v>
      </c>
      <c r="F19" s="11">
        <v>9869</v>
      </c>
      <c r="G19" s="17">
        <f t="shared" ref="G19" si="3">(100/(F20)*(F19-F20))/100</f>
        <v>1.5538176579543116E-2</v>
      </c>
    </row>
    <row r="20" spans="1:7" ht="12.95" customHeight="1" x14ac:dyDescent="0.25">
      <c r="A20" s="13">
        <v>2009</v>
      </c>
      <c r="B20" s="6">
        <v>7829</v>
      </c>
      <c r="C20" s="25">
        <f t="shared" si="1"/>
        <v>0.80561844000823213</v>
      </c>
      <c r="D20" s="6">
        <v>1889</v>
      </c>
      <c r="E20" s="25">
        <f t="shared" si="2"/>
        <v>0.19438155999176784</v>
      </c>
      <c r="F20" s="11">
        <v>9718</v>
      </c>
      <c r="G20" s="17">
        <f t="shared" ref="G20:G35" si="4">(100/(F21)*(F20-F21))/100</f>
        <v>5.9182561307901907E-2</v>
      </c>
    </row>
    <row r="21" spans="1:7" ht="12.95" customHeight="1" x14ac:dyDescent="0.25">
      <c r="A21" s="5">
        <v>2008</v>
      </c>
      <c r="B21" s="6">
        <v>7425</v>
      </c>
      <c r="C21" s="25">
        <f t="shared" si="1"/>
        <v>0.80926430517711168</v>
      </c>
      <c r="D21" s="6">
        <v>1750</v>
      </c>
      <c r="E21" s="25">
        <f t="shared" si="2"/>
        <v>0.1907356948228883</v>
      </c>
      <c r="F21" s="6">
        <v>9175</v>
      </c>
      <c r="G21" s="17">
        <f t="shared" si="4"/>
        <v>6.582556226001097E-3</v>
      </c>
    </row>
    <row r="22" spans="1:7" ht="12.95" customHeight="1" x14ac:dyDescent="0.25">
      <c r="A22" s="5">
        <v>2007</v>
      </c>
      <c r="B22" s="6">
        <v>7435</v>
      </c>
      <c r="C22" s="25">
        <f t="shared" si="1"/>
        <v>0.81568842567196931</v>
      </c>
      <c r="D22" s="6">
        <v>1680</v>
      </c>
      <c r="E22" s="25">
        <f t="shared" si="2"/>
        <v>0.18431157432803072</v>
      </c>
      <c r="F22" s="6">
        <v>9115</v>
      </c>
      <c r="G22" s="17">
        <f t="shared" si="4"/>
        <v>7.084116541353383E-2</v>
      </c>
    </row>
    <row r="23" spans="1:7" ht="12.95" customHeight="1" x14ac:dyDescent="0.25">
      <c r="A23" s="5">
        <v>2006</v>
      </c>
      <c r="B23" s="6">
        <v>6877</v>
      </c>
      <c r="C23" s="25">
        <f t="shared" si="1"/>
        <v>0.80791823308270672</v>
      </c>
      <c r="D23" s="6">
        <v>1635</v>
      </c>
      <c r="E23" s="25">
        <f t="shared" si="2"/>
        <v>0.19208176691729323</v>
      </c>
      <c r="F23" s="6">
        <v>8512</v>
      </c>
      <c r="G23" s="17">
        <f t="shared" si="4"/>
        <v>0.1938288920056101</v>
      </c>
    </row>
    <row r="24" spans="1:7" ht="12.95" customHeight="1" x14ac:dyDescent="0.25">
      <c r="A24" s="5">
        <v>2005</v>
      </c>
      <c r="B24" s="6">
        <v>5743</v>
      </c>
      <c r="C24" s="25">
        <f t="shared" si="1"/>
        <v>0.80546984572230018</v>
      </c>
      <c r="D24" s="6">
        <v>1387</v>
      </c>
      <c r="E24" s="25">
        <f t="shared" si="2"/>
        <v>0.19453015427769985</v>
      </c>
      <c r="F24" s="6">
        <v>7130</v>
      </c>
      <c r="G24" s="17">
        <f t="shared" si="4"/>
        <v>-3.5443722943722944E-2</v>
      </c>
    </row>
    <row r="25" spans="1:7" ht="12.95" customHeight="1" x14ac:dyDescent="0.25">
      <c r="A25" s="5">
        <v>2004</v>
      </c>
      <c r="B25" s="6">
        <v>5853</v>
      </c>
      <c r="C25" s="25">
        <f t="shared" si="1"/>
        <v>0.79180194805194803</v>
      </c>
      <c r="D25" s="6">
        <v>1539</v>
      </c>
      <c r="E25" s="25">
        <f t="shared" si="2"/>
        <v>0.20819805194805194</v>
      </c>
      <c r="F25" s="6">
        <v>7392</v>
      </c>
      <c r="G25" s="17">
        <f t="shared" si="4"/>
        <v>4.8510638297872333E-2</v>
      </c>
    </row>
    <row r="26" spans="1:7" ht="12.95" customHeight="1" x14ac:dyDescent="0.25">
      <c r="A26" s="5">
        <v>2003</v>
      </c>
      <c r="B26" s="6">
        <v>5785</v>
      </c>
      <c r="C26" s="25">
        <f t="shared" si="1"/>
        <v>0.82056737588652484</v>
      </c>
      <c r="D26" s="6">
        <v>1265</v>
      </c>
      <c r="E26" s="25">
        <f t="shared" si="2"/>
        <v>0.17943262411347519</v>
      </c>
      <c r="F26" s="6">
        <v>7050</v>
      </c>
      <c r="G26" s="17">
        <f t="shared" si="4"/>
        <v>-3.4511092851273621E-2</v>
      </c>
    </row>
    <row r="27" spans="1:7" ht="12.95" customHeight="1" x14ac:dyDescent="0.25">
      <c r="A27" s="5">
        <v>2002</v>
      </c>
      <c r="B27" s="6">
        <v>6097</v>
      </c>
      <c r="C27" s="25">
        <f t="shared" si="1"/>
        <v>0.83497671870720347</v>
      </c>
      <c r="D27" s="6">
        <v>1205</v>
      </c>
      <c r="E27" s="25">
        <f t="shared" si="2"/>
        <v>0.1650232812927965</v>
      </c>
      <c r="F27" s="6">
        <v>7302</v>
      </c>
      <c r="G27" s="17">
        <f t="shared" si="4"/>
        <v>-7.4407402712637849E-2</v>
      </c>
    </row>
    <row r="28" spans="1:7" ht="12.95" customHeight="1" x14ac:dyDescent="0.25">
      <c r="A28" s="5">
        <v>2001</v>
      </c>
      <c r="B28" s="6">
        <v>5903</v>
      </c>
      <c r="C28" s="25">
        <f t="shared" si="1"/>
        <v>0.74825706680187598</v>
      </c>
      <c r="D28" s="6">
        <v>1986</v>
      </c>
      <c r="E28" s="25">
        <f t="shared" si="2"/>
        <v>0.25174293319812396</v>
      </c>
      <c r="F28" s="6">
        <v>7889</v>
      </c>
      <c r="G28" s="17">
        <f t="shared" si="4"/>
        <v>7.1729384594484455E-2</v>
      </c>
    </row>
    <row r="29" spans="1:7" ht="12.95" customHeight="1" x14ac:dyDescent="0.25">
      <c r="A29" s="5">
        <v>2000</v>
      </c>
      <c r="B29" s="6">
        <v>5521</v>
      </c>
      <c r="C29" s="25">
        <f t="shared" si="1"/>
        <v>0.75003396277679668</v>
      </c>
      <c r="D29" s="6">
        <v>1840</v>
      </c>
      <c r="E29" s="25">
        <f t="shared" si="2"/>
        <v>0.24996603722320337</v>
      </c>
      <c r="F29" s="6">
        <v>7361</v>
      </c>
      <c r="G29" s="17">
        <f t="shared" si="4"/>
        <v>-8.1444278539432604E-4</v>
      </c>
    </row>
    <row r="30" spans="1:7" ht="12.95" customHeight="1" x14ac:dyDescent="0.25">
      <c r="A30" s="5">
        <v>1999</v>
      </c>
      <c r="B30" s="6">
        <v>5956</v>
      </c>
      <c r="C30" s="25">
        <f t="shared" si="1"/>
        <v>0.80847020496810096</v>
      </c>
      <c r="D30" s="6">
        <v>1411</v>
      </c>
      <c r="E30" s="25">
        <f t="shared" si="2"/>
        <v>0.19152979503189901</v>
      </c>
      <c r="F30" s="6">
        <v>7367</v>
      </c>
      <c r="G30" s="17">
        <f t="shared" si="4"/>
        <v>8.9016707751301011E-3</v>
      </c>
    </row>
    <row r="31" spans="1:7" ht="12.95" customHeight="1" x14ac:dyDescent="0.25">
      <c r="A31" s="5">
        <v>1998</v>
      </c>
      <c r="B31" s="6">
        <v>6060</v>
      </c>
      <c r="C31" s="25">
        <f t="shared" si="1"/>
        <v>0.82990961380443717</v>
      </c>
      <c r="D31" s="6">
        <v>1242</v>
      </c>
      <c r="E31" s="25">
        <f t="shared" si="2"/>
        <v>0.17009038619556285</v>
      </c>
      <c r="F31" s="6">
        <v>7302</v>
      </c>
      <c r="G31" s="17">
        <f t="shared" si="4"/>
        <v>7.9858030168589181E-2</v>
      </c>
    </row>
    <row r="32" spans="1:7" ht="12.95" customHeight="1" x14ac:dyDescent="0.25">
      <c r="A32" s="5">
        <v>1997</v>
      </c>
      <c r="B32" s="6">
        <v>5681</v>
      </c>
      <c r="C32" s="25">
        <f t="shared" si="1"/>
        <v>0.84013605442176875</v>
      </c>
      <c r="D32" s="6">
        <v>1081</v>
      </c>
      <c r="E32" s="25">
        <f t="shared" si="2"/>
        <v>0.1598639455782313</v>
      </c>
      <c r="F32" s="6">
        <v>6762</v>
      </c>
      <c r="G32" s="17">
        <f t="shared" si="4"/>
        <v>3.9667896678966787E-2</v>
      </c>
    </row>
    <row r="33" spans="1:7" ht="12.95" customHeight="1" x14ac:dyDescent="0.25">
      <c r="A33" s="5">
        <v>1996</v>
      </c>
      <c r="B33" s="6">
        <v>5590</v>
      </c>
      <c r="C33" s="25">
        <f t="shared" si="1"/>
        <v>0.85947109471094707</v>
      </c>
      <c r="D33" s="6">
        <v>914</v>
      </c>
      <c r="E33" s="25">
        <f t="shared" si="2"/>
        <v>0.1405289052890529</v>
      </c>
      <c r="F33" s="6">
        <v>6504</v>
      </c>
      <c r="G33" s="17">
        <f t="shared" si="4"/>
        <v>4.3478260869565216E-2</v>
      </c>
    </row>
    <row r="34" spans="1:7" ht="12.95" customHeight="1" x14ac:dyDescent="0.25">
      <c r="A34" s="5">
        <v>1995</v>
      </c>
      <c r="B34" s="6">
        <v>5413</v>
      </c>
      <c r="C34" s="25">
        <f t="shared" si="1"/>
        <v>0.86844216268249641</v>
      </c>
      <c r="D34" s="6">
        <v>820</v>
      </c>
      <c r="E34" s="25">
        <f t="shared" si="2"/>
        <v>0.13155783731750362</v>
      </c>
      <c r="F34" s="6">
        <v>6233</v>
      </c>
      <c r="G34" s="17">
        <f t="shared" si="4"/>
        <v>-4.9702698582100933E-2</v>
      </c>
    </row>
    <row r="35" spans="1:7" ht="12.95" customHeight="1" x14ac:dyDescent="0.25">
      <c r="A35" s="5">
        <v>1994</v>
      </c>
      <c r="B35" s="6">
        <v>5651</v>
      </c>
      <c r="C35" s="25">
        <f t="shared" si="1"/>
        <v>0.86156426284494592</v>
      </c>
      <c r="D35" s="6">
        <v>908</v>
      </c>
      <c r="E35" s="25">
        <f t="shared" si="2"/>
        <v>0.13843573715505411</v>
      </c>
      <c r="F35" s="6">
        <v>6559</v>
      </c>
      <c r="G35" s="17">
        <f t="shared" si="4"/>
        <v>8.574739281575898E-2</v>
      </c>
    </row>
    <row r="36" spans="1:7" ht="12.95" customHeight="1" x14ac:dyDescent="0.25">
      <c r="A36" s="5">
        <v>1993</v>
      </c>
      <c r="B36" s="6">
        <v>5201</v>
      </c>
      <c r="C36" s="25">
        <f t="shared" si="1"/>
        <v>0.86095017381228278</v>
      </c>
      <c r="D36" s="6">
        <v>840</v>
      </c>
      <c r="E36" s="25">
        <f t="shared" si="2"/>
        <v>0.13904982618771727</v>
      </c>
      <c r="F36" s="6">
        <v>6041</v>
      </c>
      <c r="G36" s="17">
        <f t="shared" ref="G36:G40" si="5">(100/(F37)*(F36-F37))/100</f>
        <v>4.1013268998793734E-2</v>
      </c>
    </row>
    <row r="37" spans="1:7" ht="12.95" customHeight="1" x14ac:dyDescent="0.25">
      <c r="A37" s="5">
        <v>1992</v>
      </c>
      <c r="B37" s="6">
        <v>5014</v>
      </c>
      <c r="C37" s="25">
        <f t="shared" si="1"/>
        <v>0.86403584352920904</v>
      </c>
      <c r="D37" s="6">
        <v>789</v>
      </c>
      <c r="E37" s="25">
        <f t="shared" si="2"/>
        <v>0.13596415647079096</v>
      </c>
      <c r="F37" s="6">
        <v>5803</v>
      </c>
      <c r="G37" s="17">
        <f t="shared" si="5"/>
        <v>0.10744274809160306</v>
      </c>
    </row>
    <row r="38" spans="1:7" ht="12.95" customHeight="1" x14ac:dyDescent="0.25">
      <c r="A38" s="5">
        <v>1991</v>
      </c>
      <c r="B38" s="6">
        <v>4544</v>
      </c>
      <c r="C38" s="25">
        <f t="shared" si="1"/>
        <v>0.86717557251908395</v>
      </c>
      <c r="D38" s="6">
        <v>696</v>
      </c>
      <c r="E38" s="25">
        <f t="shared" si="2"/>
        <v>0.13282442748091602</v>
      </c>
      <c r="F38" s="6">
        <v>5240</v>
      </c>
      <c r="G38" s="17">
        <f t="shared" si="5"/>
        <v>0.12229599485971299</v>
      </c>
    </row>
    <row r="39" spans="1:7" ht="12.95" customHeight="1" x14ac:dyDescent="0.25">
      <c r="A39" s="5">
        <v>1990</v>
      </c>
      <c r="B39" s="6">
        <v>4057</v>
      </c>
      <c r="C39" s="25">
        <f t="shared" si="1"/>
        <v>0.86892268151638463</v>
      </c>
      <c r="D39" s="6">
        <v>612</v>
      </c>
      <c r="E39" s="25">
        <f t="shared" si="2"/>
        <v>0.13107731848361534</v>
      </c>
      <c r="F39" s="6">
        <v>4669</v>
      </c>
      <c r="G39" s="17">
        <f t="shared" si="5"/>
        <v>4.2187500000000003E-2</v>
      </c>
    </row>
    <row r="40" spans="1:7" ht="12.95" customHeight="1" x14ac:dyDescent="0.25">
      <c r="A40" s="5">
        <v>1989</v>
      </c>
      <c r="B40" s="6">
        <v>3776</v>
      </c>
      <c r="C40" s="25">
        <f t="shared" si="1"/>
        <v>0.84285714285714286</v>
      </c>
      <c r="D40" s="6">
        <v>704</v>
      </c>
      <c r="E40" s="25">
        <f t="shared" si="2"/>
        <v>0.15714285714285714</v>
      </c>
      <c r="F40" s="6">
        <v>4480</v>
      </c>
      <c r="G40" s="17">
        <f t="shared" si="5"/>
        <v>0.2030075187969925</v>
      </c>
    </row>
    <row r="41" spans="1:7" ht="12.95" customHeight="1" x14ac:dyDescent="0.25">
      <c r="A41" s="5">
        <v>1988</v>
      </c>
      <c r="B41" s="6">
        <v>3318</v>
      </c>
      <c r="C41" s="25">
        <f>B41/F41</f>
        <v>0.89097744360902253</v>
      </c>
      <c r="D41" s="6">
        <v>406</v>
      </c>
      <c r="E41" s="25">
        <f>D41/F41</f>
        <v>0.10902255639097744</v>
      </c>
      <c r="F41" s="6">
        <v>3724</v>
      </c>
      <c r="G41" s="17"/>
    </row>
    <row r="42" spans="1:7" ht="12.95" customHeight="1" x14ac:dyDescent="0.25">
      <c r="A42" s="3"/>
      <c r="B42" s="7"/>
      <c r="D42" s="7"/>
      <c r="F42" s="8"/>
    </row>
    <row r="43" spans="1:7" ht="12.95" customHeight="1" x14ac:dyDescent="0.25">
      <c r="A43" s="37"/>
      <c r="B43" s="37"/>
      <c r="C43" s="37"/>
      <c r="D43" s="37"/>
      <c r="E43" s="37"/>
      <c r="F43" s="37"/>
      <c r="G43" s="37"/>
    </row>
    <row r="44" spans="1:7" ht="12.95" customHeight="1" x14ac:dyDescent="0.25">
      <c r="A44" s="37"/>
      <c r="B44" s="37"/>
      <c r="C44" s="37"/>
      <c r="D44" s="37"/>
      <c r="E44" s="37"/>
      <c r="F44" s="37"/>
      <c r="G44" s="37"/>
    </row>
    <row r="45" spans="1:7" ht="84" customHeight="1" x14ac:dyDescent="0.25">
      <c r="A45" s="36" t="s">
        <v>31</v>
      </c>
      <c r="B45" s="36"/>
      <c r="C45" s="36"/>
      <c r="D45" s="36"/>
      <c r="E45" s="36"/>
      <c r="F45" s="36"/>
      <c r="G45" s="36"/>
    </row>
    <row r="46" spans="1:7" ht="12.95" customHeight="1" x14ac:dyDescent="0.25">
      <c r="A46" s="22"/>
      <c r="B46" s="22"/>
      <c r="C46" s="22"/>
      <c r="D46" s="22"/>
      <c r="E46" s="22"/>
      <c r="F46" s="22"/>
      <c r="G46" s="22"/>
    </row>
    <row r="47" spans="1:7" ht="12.95" customHeight="1" x14ac:dyDescent="0.25">
      <c r="A47" s="23"/>
      <c r="B47" s="23"/>
      <c r="C47" s="23"/>
      <c r="D47" s="23"/>
      <c r="E47" s="23"/>
      <c r="F47" s="23"/>
      <c r="G47" s="23"/>
    </row>
    <row r="48" spans="1:7" ht="61.5" customHeight="1" x14ac:dyDescent="0.25">
      <c r="A48" s="36" t="s">
        <v>32</v>
      </c>
      <c r="B48" s="36"/>
      <c r="C48" s="36"/>
      <c r="D48" s="36"/>
      <c r="E48" s="36"/>
      <c r="F48" s="36"/>
      <c r="G48" s="36"/>
    </row>
    <row r="49" spans="1:7" ht="12.95" customHeight="1" x14ac:dyDescent="0.25">
      <c r="A49" s="37"/>
      <c r="B49" s="37"/>
      <c r="C49" s="37"/>
      <c r="D49" s="37"/>
      <c r="E49" s="37"/>
      <c r="F49" s="37"/>
      <c r="G49" s="37"/>
    </row>
    <row r="50" spans="1:7" ht="12.95" customHeight="1" x14ac:dyDescent="0.25">
      <c r="A50" s="9"/>
      <c r="B50" s="10"/>
      <c r="D50" s="10"/>
      <c r="F50" s="10"/>
    </row>
    <row r="51" spans="1:7" ht="59.25" customHeight="1" x14ac:dyDescent="0.25">
      <c r="A51" s="36" t="s">
        <v>30</v>
      </c>
      <c r="B51" s="36"/>
      <c r="C51" s="36"/>
      <c r="D51" s="36"/>
      <c r="E51" s="36"/>
      <c r="F51" s="36"/>
      <c r="G51" s="36"/>
    </row>
    <row r="52" spans="1:7" ht="12.95" customHeight="1" x14ac:dyDescent="0.25">
      <c r="A52" s="9"/>
      <c r="B52" s="10"/>
      <c r="D52" s="10"/>
      <c r="F52" s="10"/>
    </row>
    <row r="53" spans="1:7" ht="12.95" customHeight="1" x14ac:dyDescent="0.25">
      <c r="A53" s="36"/>
      <c r="B53" s="36"/>
      <c r="C53" s="36"/>
      <c r="D53" s="36"/>
      <c r="E53" s="36"/>
      <c r="F53" s="36"/>
      <c r="G53" s="36"/>
    </row>
    <row r="54" spans="1:7" ht="12.95" customHeight="1" x14ac:dyDescent="0.25">
      <c r="A54" s="36"/>
      <c r="B54" s="36"/>
      <c r="C54" s="36"/>
      <c r="D54" s="36"/>
      <c r="E54" s="36"/>
      <c r="F54" s="36"/>
      <c r="G54" s="36"/>
    </row>
    <row r="55" spans="1:7" ht="12.95" customHeight="1" x14ac:dyDescent="0.25">
      <c r="A55" s="37"/>
      <c r="B55" s="37"/>
      <c r="C55" s="37"/>
      <c r="D55" s="37"/>
      <c r="E55" s="37"/>
      <c r="F55" s="37"/>
      <c r="G55" s="37"/>
    </row>
    <row r="56" spans="1:7" ht="12.95" customHeight="1" x14ac:dyDescent="0.25">
      <c r="A56" s="37"/>
      <c r="B56" s="37"/>
      <c r="C56" s="37"/>
      <c r="D56" s="37"/>
      <c r="E56" s="37"/>
      <c r="F56" s="37"/>
      <c r="G56" s="37"/>
    </row>
    <row r="57" spans="1:7" ht="12.95" customHeight="1" x14ac:dyDescent="0.25">
      <c r="A57" s="37"/>
      <c r="B57" s="37"/>
      <c r="C57" s="37"/>
      <c r="D57" s="37"/>
      <c r="E57" s="37"/>
      <c r="F57" s="37"/>
      <c r="G57" s="37"/>
    </row>
    <row r="58" spans="1:7" ht="12.95" customHeight="1" x14ac:dyDescent="0.25">
      <c r="A58" s="16"/>
      <c r="B58" s="16"/>
      <c r="C58" s="16"/>
      <c r="D58" s="16"/>
      <c r="E58" s="16"/>
      <c r="F58" s="16"/>
      <c r="G58" s="16"/>
    </row>
  </sheetData>
  <mergeCells count="21">
    <mergeCell ref="A1:G3"/>
    <mergeCell ref="B4:G4"/>
    <mergeCell ref="B6:B8"/>
    <mergeCell ref="C6:C8"/>
    <mergeCell ref="D6:D8"/>
    <mergeCell ref="E6:E8"/>
    <mergeCell ref="F6:F8"/>
    <mergeCell ref="G6:G8"/>
    <mergeCell ref="A51:G51"/>
    <mergeCell ref="A43:G44"/>
    <mergeCell ref="A53:G54"/>
    <mergeCell ref="A55:G57"/>
    <mergeCell ref="B9:B11"/>
    <mergeCell ref="C9:C11"/>
    <mergeCell ref="D9:D11"/>
    <mergeCell ref="E9:E11"/>
    <mergeCell ref="F9:F11"/>
    <mergeCell ref="G9:G11"/>
    <mergeCell ref="A45:G45"/>
    <mergeCell ref="A49:G49"/>
    <mergeCell ref="A48:G48"/>
  </mergeCells>
  <pageMargins left="0.70866141732283472" right="0.70866141732283472" top="0.78740157480314965" bottom="0.78740157480314965" header="0.31496062992125984" footer="0.31496062992125984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19" zoomScale="120" zoomScaleNormal="120" workbookViewId="0">
      <selection activeCell="A45" sqref="A45:G45"/>
    </sheetView>
  </sheetViews>
  <sheetFormatPr baseColWidth="10" defaultRowHeight="12.95" customHeight="1" x14ac:dyDescent="0.25"/>
  <cols>
    <col min="1" max="1" width="6.7109375" style="1" customWidth="1"/>
    <col min="2" max="2" width="15.140625" style="1" customWidth="1"/>
    <col min="3" max="3" width="11.85546875" style="1" bestFit="1" customWidth="1"/>
    <col min="4" max="4" width="15.140625" style="1" customWidth="1"/>
    <col min="5" max="5" width="11.85546875" style="1" bestFit="1" customWidth="1"/>
    <col min="6" max="6" width="15.140625" style="1" customWidth="1"/>
    <col min="7" max="7" width="11.85546875" style="1" bestFit="1" customWidth="1"/>
    <col min="8" max="16384" width="11.42578125" style="1"/>
  </cols>
  <sheetData>
    <row r="1" spans="1:7" ht="12.95" customHeight="1" x14ac:dyDescent="0.25">
      <c r="A1" s="38" t="s">
        <v>12</v>
      </c>
      <c r="B1" s="38"/>
      <c r="C1" s="38"/>
      <c r="D1" s="38"/>
      <c r="E1" s="38"/>
      <c r="F1" s="38"/>
      <c r="G1" s="38"/>
    </row>
    <row r="2" spans="1:7" ht="39.75" customHeight="1" x14ac:dyDescent="0.25">
      <c r="A2" s="38"/>
      <c r="B2" s="38"/>
      <c r="C2" s="38"/>
      <c r="D2" s="38"/>
      <c r="E2" s="38"/>
      <c r="F2" s="38"/>
      <c r="G2" s="38"/>
    </row>
    <row r="3" spans="1:7" ht="12.95" customHeight="1" x14ac:dyDescent="0.25">
      <c r="A3" s="38"/>
      <c r="B3" s="38"/>
      <c r="C3" s="38"/>
      <c r="D3" s="38"/>
      <c r="E3" s="38"/>
      <c r="F3" s="38"/>
      <c r="G3" s="38"/>
    </row>
    <row r="4" spans="1:7" ht="12.95" customHeight="1" x14ac:dyDescent="0.25">
      <c r="A4" s="2"/>
      <c r="B4" s="39" t="s">
        <v>0</v>
      </c>
      <c r="C4" s="39"/>
      <c r="D4" s="39"/>
      <c r="E4" s="39"/>
      <c r="F4" s="39"/>
      <c r="G4" s="39"/>
    </row>
    <row r="5" spans="1:7" ht="12.95" customHeight="1" x14ac:dyDescent="0.25">
      <c r="A5" s="3"/>
      <c r="B5" s="4"/>
      <c r="D5" s="4"/>
      <c r="F5" s="4"/>
    </row>
    <row r="6" spans="1:7" ht="12.95" customHeight="1" x14ac:dyDescent="0.25">
      <c r="A6" s="19"/>
      <c r="B6" s="32" t="s">
        <v>25</v>
      </c>
      <c r="C6" s="29" t="s">
        <v>21</v>
      </c>
      <c r="D6" s="32" t="s">
        <v>26</v>
      </c>
      <c r="E6" s="29" t="s">
        <v>21</v>
      </c>
      <c r="F6" s="35" t="s">
        <v>29</v>
      </c>
      <c r="G6" s="29" t="s">
        <v>7</v>
      </c>
    </row>
    <row r="7" spans="1:7" ht="12.95" customHeight="1" x14ac:dyDescent="0.25">
      <c r="A7" s="19"/>
      <c r="B7" s="32"/>
      <c r="C7" s="29"/>
      <c r="D7" s="32"/>
      <c r="E7" s="29"/>
      <c r="F7" s="35"/>
      <c r="G7" s="29"/>
    </row>
    <row r="8" spans="1:7" ht="12.95" customHeight="1" x14ac:dyDescent="0.25">
      <c r="A8" s="19"/>
      <c r="B8" s="32"/>
      <c r="C8" s="29"/>
      <c r="D8" s="32"/>
      <c r="E8" s="29"/>
      <c r="F8" s="35"/>
      <c r="G8" s="29"/>
    </row>
    <row r="9" spans="1:7" ht="12.95" customHeight="1" x14ac:dyDescent="0.25">
      <c r="A9" s="19"/>
      <c r="B9" s="31" t="s">
        <v>4</v>
      </c>
      <c r="C9" s="30" t="s">
        <v>23</v>
      </c>
      <c r="D9" s="31" t="s">
        <v>5</v>
      </c>
      <c r="E9" s="30" t="s">
        <v>23</v>
      </c>
      <c r="F9" s="34" t="s">
        <v>6</v>
      </c>
      <c r="G9" s="30" t="s">
        <v>8</v>
      </c>
    </row>
    <row r="10" spans="1:7" ht="12.95" customHeight="1" x14ac:dyDescent="0.25">
      <c r="A10" s="19"/>
      <c r="B10" s="32"/>
      <c r="C10" s="29"/>
      <c r="D10" s="32"/>
      <c r="E10" s="29"/>
      <c r="F10" s="35"/>
      <c r="G10" s="29"/>
    </row>
    <row r="11" spans="1:7" ht="12.95" customHeight="1" thickBot="1" x14ac:dyDescent="0.3">
      <c r="A11" s="20"/>
      <c r="B11" s="33"/>
      <c r="C11" s="29"/>
      <c r="D11" s="32"/>
      <c r="E11" s="29"/>
      <c r="F11" s="35"/>
      <c r="G11" s="29"/>
    </row>
    <row r="12" spans="1:7" ht="12.95" customHeight="1" thickBot="1" x14ac:dyDescent="0.3">
      <c r="A12" s="14">
        <v>2017</v>
      </c>
      <c r="B12" s="12">
        <v>1011</v>
      </c>
      <c r="C12" s="24">
        <f>B12/(B12+D12)</f>
        <v>0.52248062015503871</v>
      </c>
      <c r="D12" s="12">
        <v>924</v>
      </c>
      <c r="E12" s="24">
        <f>D12/(B12+D12)</f>
        <v>0.47751937984496123</v>
      </c>
      <c r="F12" s="12">
        <v>2065</v>
      </c>
      <c r="G12" s="15">
        <f t="shared" ref="G12:G18" si="0">(100/(F13)*(F12-F13))/100</f>
        <v>2.5832091405861898E-2</v>
      </c>
    </row>
    <row r="13" spans="1:7" ht="12.95" customHeight="1" x14ac:dyDescent="0.25">
      <c r="A13" s="13">
        <v>2016</v>
      </c>
      <c r="B13" s="6">
        <v>1007</v>
      </c>
      <c r="C13" s="25">
        <f>B13/(B13+D13)</f>
        <v>0.50781643973777102</v>
      </c>
      <c r="D13" s="6">
        <v>976</v>
      </c>
      <c r="E13" s="25">
        <f>D13/(B13+D13)</f>
        <v>0.49218356026222893</v>
      </c>
      <c r="F13" s="11">
        <v>2013</v>
      </c>
      <c r="G13" s="17">
        <f t="shared" si="0"/>
        <v>8.3423035522066744E-2</v>
      </c>
    </row>
    <row r="14" spans="1:7" ht="12.95" customHeight="1" x14ac:dyDescent="0.25">
      <c r="A14" s="13">
        <v>2015</v>
      </c>
      <c r="B14" s="6">
        <v>1026</v>
      </c>
      <c r="C14" s="25">
        <f t="shared" ref="C14:C40" si="1">B14/F14</f>
        <v>0.55220667384284172</v>
      </c>
      <c r="D14" s="6">
        <v>832</v>
      </c>
      <c r="E14" s="25">
        <f t="shared" ref="E14:E40" si="2">D14/F14</f>
        <v>0.44779332615715822</v>
      </c>
      <c r="F14" s="11">
        <v>1858</v>
      </c>
      <c r="G14" s="17">
        <f t="shared" si="0"/>
        <v>-3.8799793067770302E-2</v>
      </c>
    </row>
    <row r="15" spans="1:7" ht="12.95" customHeight="1" x14ac:dyDescent="0.25">
      <c r="A15" s="13">
        <v>2014</v>
      </c>
      <c r="B15" s="6">
        <v>1045</v>
      </c>
      <c r="C15" s="25">
        <f t="shared" si="1"/>
        <v>0.54061045007759956</v>
      </c>
      <c r="D15" s="6">
        <v>888</v>
      </c>
      <c r="E15" s="25">
        <f t="shared" si="2"/>
        <v>0.45938954992240039</v>
      </c>
      <c r="F15" s="11">
        <f>D15+B15</f>
        <v>1933</v>
      </c>
      <c r="G15" s="17">
        <f t="shared" si="0"/>
        <v>-4.4015825914935712E-2</v>
      </c>
    </row>
    <row r="16" spans="1:7" ht="12.95" customHeight="1" x14ac:dyDescent="0.25">
      <c r="A16" s="13">
        <v>2013</v>
      </c>
      <c r="B16" s="6">
        <v>1066</v>
      </c>
      <c r="C16" s="25">
        <f t="shared" si="1"/>
        <v>0.52720079129574682</v>
      </c>
      <c r="D16" s="6">
        <v>956</v>
      </c>
      <c r="E16" s="25">
        <f t="shared" si="2"/>
        <v>0.47279920870425324</v>
      </c>
      <c r="F16" s="11">
        <f>D16+B16</f>
        <v>2022</v>
      </c>
      <c r="G16" s="17">
        <f t="shared" si="0"/>
        <v>1.3026052104208416E-2</v>
      </c>
    </row>
    <row r="17" spans="1:7" ht="12.95" customHeight="1" x14ac:dyDescent="0.25">
      <c r="A17" s="13">
        <v>2012</v>
      </c>
      <c r="B17" s="6">
        <v>1046</v>
      </c>
      <c r="C17" s="25">
        <f t="shared" si="1"/>
        <v>0.52404809619238479</v>
      </c>
      <c r="D17" s="6">
        <v>950</v>
      </c>
      <c r="E17" s="25">
        <f t="shared" si="2"/>
        <v>0.47595190380761521</v>
      </c>
      <c r="F17" s="11">
        <f t="shared" ref="F17:F18" si="3">D17+B17</f>
        <v>1996</v>
      </c>
      <c r="G17" s="17">
        <f t="shared" si="0"/>
        <v>0.12387387387387389</v>
      </c>
    </row>
    <row r="18" spans="1:7" ht="12.95" customHeight="1" x14ac:dyDescent="0.25">
      <c r="A18" s="13">
        <v>2011</v>
      </c>
      <c r="B18" s="6">
        <v>989</v>
      </c>
      <c r="C18" s="25">
        <f t="shared" si="1"/>
        <v>0.55686936936936937</v>
      </c>
      <c r="D18" s="6">
        <v>787</v>
      </c>
      <c r="E18" s="25">
        <f t="shared" si="2"/>
        <v>0.44313063063063063</v>
      </c>
      <c r="F18" s="11">
        <f t="shared" si="3"/>
        <v>1776</v>
      </c>
      <c r="G18" s="17">
        <f t="shared" si="0"/>
        <v>-1.2235817575083425E-2</v>
      </c>
    </row>
    <row r="19" spans="1:7" ht="12.95" customHeight="1" x14ac:dyDescent="0.25">
      <c r="A19" s="13">
        <v>2010</v>
      </c>
      <c r="B19" s="6">
        <v>991</v>
      </c>
      <c r="C19" s="25">
        <f t="shared" si="1"/>
        <v>0.55116796440489435</v>
      </c>
      <c r="D19" s="6">
        <v>807</v>
      </c>
      <c r="E19" s="25">
        <f t="shared" si="2"/>
        <v>0.44883203559510565</v>
      </c>
      <c r="F19" s="11">
        <f>D19+B19</f>
        <v>1798</v>
      </c>
      <c r="G19" s="17">
        <f t="shared" ref="G19" si="4">(100/(F20)*(F19-F20))/100</f>
        <v>1.410039481105471E-2</v>
      </c>
    </row>
    <row r="20" spans="1:7" ht="12.95" customHeight="1" x14ac:dyDescent="0.25">
      <c r="A20" s="13">
        <v>2009</v>
      </c>
      <c r="B20" s="6">
        <v>986</v>
      </c>
      <c r="C20" s="25">
        <f t="shared" si="1"/>
        <v>0.55611957134799772</v>
      </c>
      <c r="D20" s="6">
        <v>787</v>
      </c>
      <c r="E20" s="25">
        <f t="shared" si="2"/>
        <v>0.44388042865200228</v>
      </c>
      <c r="F20" s="11">
        <v>1773</v>
      </c>
      <c r="G20" s="17">
        <f t="shared" ref="G20:G35" si="5">(100/(F21)*(F20-F21))/100</f>
        <v>1.0256410256410255E-2</v>
      </c>
    </row>
    <row r="21" spans="1:7" ht="12.95" customHeight="1" x14ac:dyDescent="0.25">
      <c r="A21" s="5">
        <v>2008</v>
      </c>
      <c r="B21" s="6">
        <v>955</v>
      </c>
      <c r="C21" s="25">
        <f t="shared" si="1"/>
        <v>0.54415954415954415</v>
      </c>
      <c r="D21" s="6">
        <v>800</v>
      </c>
      <c r="E21" s="25">
        <f t="shared" si="2"/>
        <v>0.45584045584045585</v>
      </c>
      <c r="F21" s="6">
        <v>1755</v>
      </c>
      <c r="G21" s="17">
        <f t="shared" si="5"/>
        <v>-2.2284122562674095E-2</v>
      </c>
    </row>
    <row r="22" spans="1:7" ht="12.95" customHeight="1" x14ac:dyDescent="0.25">
      <c r="A22" s="5">
        <v>2007</v>
      </c>
      <c r="B22" s="6">
        <v>983</v>
      </c>
      <c r="C22" s="25">
        <f t="shared" si="1"/>
        <v>0.54763231197771589</v>
      </c>
      <c r="D22" s="6">
        <v>812</v>
      </c>
      <c r="E22" s="25">
        <f t="shared" si="2"/>
        <v>0.45236768802228411</v>
      </c>
      <c r="F22" s="6">
        <v>1795</v>
      </c>
      <c r="G22" s="17">
        <f t="shared" si="5"/>
        <v>-3.9593365436062067E-2</v>
      </c>
    </row>
    <row r="23" spans="1:7" ht="12.95" customHeight="1" x14ac:dyDescent="0.25">
      <c r="A23" s="5">
        <v>2006</v>
      </c>
      <c r="B23" s="6">
        <v>1054</v>
      </c>
      <c r="C23" s="25">
        <f t="shared" si="1"/>
        <v>0.56393793472445153</v>
      </c>
      <c r="D23" s="6">
        <v>815</v>
      </c>
      <c r="E23" s="25">
        <f t="shared" si="2"/>
        <v>0.43606206527554842</v>
      </c>
      <c r="F23" s="6">
        <v>1869</v>
      </c>
      <c r="G23" s="17">
        <f t="shared" si="5"/>
        <v>3.202650469353948E-2</v>
      </c>
    </row>
    <row r="24" spans="1:7" ht="12.95" customHeight="1" x14ac:dyDescent="0.25">
      <c r="A24" s="5">
        <v>2005</v>
      </c>
      <c r="B24" s="6">
        <v>1015</v>
      </c>
      <c r="C24" s="25">
        <f t="shared" si="1"/>
        <v>0.56046383213694095</v>
      </c>
      <c r="D24" s="6">
        <v>796</v>
      </c>
      <c r="E24" s="25">
        <f t="shared" si="2"/>
        <v>0.4395361678630591</v>
      </c>
      <c r="F24" s="6">
        <v>1811</v>
      </c>
      <c r="G24" s="17">
        <f t="shared" si="5"/>
        <v>-0.10346534653465347</v>
      </c>
    </row>
    <row r="25" spans="1:7" ht="12.95" customHeight="1" x14ac:dyDescent="0.25">
      <c r="A25" s="5">
        <v>2004</v>
      </c>
      <c r="B25" s="6">
        <v>1181</v>
      </c>
      <c r="C25" s="25">
        <f t="shared" si="1"/>
        <v>0.58465346534653462</v>
      </c>
      <c r="D25" s="6">
        <v>839</v>
      </c>
      <c r="E25" s="25">
        <f t="shared" si="2"/>
        <v>0.41534653465346533</v>
      </c>
      <c r="F25" s="6">
        <v>2020</v>
      </c>
      <c r="G25" s="17">
        <f t="shared" si="5"/>
        <v>-4.3107531975367125E-2</v>
      </c>
    </row>
    <row r="26" spans="1:7" ht="12.95" customHeight="1" x14ac:dyDescent="0.25">
      <c r="A26" s="5">
        <v>2003</v>
      </c>
      <c r="B26" s="6">
        <v>1226</v>
      </c>
      <c r="C26" s="25">
        <f t="shared" si="1"/>
        <v>0.58076740881099009</v>
      </c>
      <c r="D26" s="6">
        <v>885</v>
      </c>
      <c r="E26" s="25">
        <f t="shared" si="2"/>
        <v>0.41923259118900996</v>
      </c>
      <c r="F26" s="6">
        <v>2111</v>
      </c>
      <c r="G26" s="17">
        <f t="shared" si="5"/>
        <v>-9.0086206896551724E-2</v>
      </c>
    </row>
    <row r="27" spans="1:7" ht="12.95" customHeight="1" x14ac:dyDescent="0.25">
      <c r="A27" s="5">
        <v>2002</v>
      </c>
      <c r="B27" s="6">
        <v>1282</v>
      </c>
      <c r="C27" s="25">
        <f t="shared" si="1"/>
        <v>0.55258620689655169</v>
      </c>
      <c r="D27" s="6">
        <v>1038</v>
      </c>
      <c r="E27" s="25">
        <f t="shared" si="2"/>
        <v>0.44741379310344825</v>
      </c>
      <c r="F27" s="6">
        <v>2320</v>
      </c>
      <c r="G27" s="17">
        <f t="shared" si="5"/>
        <v>5.3587647593097178E-2</v>
      </c>
    </row>
    <row r="28" spans="1:7" ht="12.95" customHeight="1" x14ac:dyDescent="0.25">
      <c r="A28" s="5">
        <v>2001</v>
      </c>
      <c r="B28" s="6">
        <v>1239</v>
      </c>
      <c r="C28" s="25">
        <f t="shared" si="1"/>
        <v>0.56267029972752047</v>
      </c>
      <c r="D28" s="6">
        <v>963</v>
      </c>
      <c r="E28" s="25">
        <f t="shared" si="2"/>
        <v>0.43732970027247958</v>
      </c>
      <c r="F28" s="6">
        <v>2202</v>
      </c>
      <c r="G28" s="17">
        <f t="shared" si="5"/>
        <v>1.1019283746556474E-2</v>
      </c>
    </row>
    <row r="29" spans="1:7" ht="12.95" customHeight="1" x14ac:dyDescent="0.25">
      <c r="A29" s="5">
        <v>2000</v>
      </c>
      <c r="B29" s="6">
        <v>1228</v>
      </c>
      <c r="C29" s="25">
        <f t="shared" si="1"/>
        <v>0.56382001836547291</v>
      </c>
      <c r="D29" s="6">
        <v>950</v>
      </c>
      <c r="E29" s="25">
        <f t="shared" si="2"/>
        <v>0.43617998163452709</v>
      </c>
      <c r="F29" s="6">
        <v>2178</v>
      </c>
      <c r="G29" s="17">
        <f t="shared" si="5"/>
        <v>2.0618556701030931E-2</v>
      </c>
    </row>
    <row r="30" spans="1:7" ht="12.95" customHeight="1" x14ac:dyDescent="0.25">
      <c r="A30" s="5">
        <v>1999</v>
      </c>
      <c r="B30" s="6">
        <v>1217</v>
      </c>
      <c r="C30" s="25">
        <f t="shared" si="1"/>
        <v>0.57029053420805997</v>
      </c>
      <c r="D30" s="6">
        <v>917</v>
      </c>
      <c r="E30" s="25">
        <f t="shared" si="2"/>
        <v>0.42970946579194003</v>
      </c>
      <c r="F30" s="6">
        <v>2134</v>
      </c>
      <c r="G30" s="17">
        <f t="shared" si="5"/>
        <v>3.2910202162670433E-3</v>
      </c>
    </row>
    <row r="31" spans="1:7" ht="12.95" customHeight="1" x14ac:dyDescent="0.25">
      <c r="A31" s="5">
        <v>1998</v>
      </c>
      <c r="B31" s="6">
        <v>1221</v>
      </c>
      <c r="C31" s="25">
        <f t="shared" si="1"/>
        <v>0.57404795486600846</v>
      </c>
      <c r="D31" s="6">
        <v>906</v>
      </c>
      <c r="E31" s="25">
        <f t="shared" si="2"/>
        <v>0.42595204513399154</v>
      </c>
      <c r="F31" s="6">
        <v>2127</v>
      </c>
      <c r="G31" s="17">
        <f t="shared" si="5"/>
        <v>-2.8767123287671233E-2</v>
      </c>
    </row>
    <row r="32" spans="1:7" ht="12.95" customHeight="1" x14ac:dyDescent="0.25">
      <c r="A32" s="5">
        <v>1997</v>
      </c>
      <c r="B32" s="6">
        <v>1231</v>
      </c>
      <c r="C32" s="25">
        <f t="shared" si="1"/>
        <v>0.56210045662100461</v>
      </c>
      <c r="D32" s="6">
        <v>959</v>
      </c>
      <c r="E32" s="25">
        <f t="shared" si="2"/>
        <v>0.43789954337899545</v>
      </c>
      <c r="F32" s="6">
        <v>2190</v>
      </c>
      <c r="G32" s="17">
        <f t="shared" si="5"/>
        <v>-5.4495912806539508E-3</v>
      </c>
    </row>
    <row r="33" spans="1:7" ht="12.95" customHeight="1" x14ac:dyDescent="0.25">
      <c r="A33" s="5">
        <v>1996</v>
      </c>
      <c r="B33" s="6">
        <v>1265</v>
      </c>
      <c r="C33" s="25">
        <f t="shared" si="1"/>
        <v>0.57447774750227065</v>
      </c>
      <c r="D33" s="6">
        <v>937</v>
      </c>
      <c r="E33" s="25">
        <f t="shared" si="2"/>
        <v>0.42552225249772935</v>
      </c>
      <c r="F33" s="6">
        <v>2202</v>
      </c>
      <c r="G33" s="17">
        <f t="shared" si="5"/>
        <v>-1.2556053811659191E-2</v>
      </c>
    </row>
    <row r="34" spans="1:7" ht="12.95" customHeight="1" x14ac:dyDescent="0.25">
      <c r="A34" s="5">
        <v>1995</v>
      </c>
      <c r="B34" s="6">
        <v>1275</v>
      </c>
      <c r="C34" s="25">
        <f t="shared" si="1"/>
        <v>0.5717488789237668</v>
      </c>
      <c r="D34" s="6">
        <v>955</v>
      </c>
      <c r="E34" s="25">
        <f t="shared" si="2"/>
        <v>0.4282511210762332</v>
      </c>
      <c r="F34" s="6">
        <v>2230</v>
      </c>
      <c r="G34" s="17">
        <f t="shared" si="5"/>
        <v>-6.2631357713324926E-2</v>
      </c>
    </row>
    <row r="35" spans="1:7" ht="12.95" customHeight="1" x14ac:dyDescent="0.25">
      <c r="A35" s="5">
        <v>1994</v>
      </c>
      <c r="B35" s="6">
        <v>1370</v>
      </c>
      <c r="C35" s="25">
        <f t="shared" si="1"/>
        <v>0.57587221521647747</v>
      </c>
      <c r="D35" s="6">
        <v>1009</v>
      </c>
      <c r="E35" s="25">
        <f t="shared" si="2"/>
        <v>0.42412778478352248</v>
      </c>
      <c r="F35" s="6">
        <v>2379</v>
      </c>
      <c r="G35" s="17">
        <f t="shared" si="5"/>
        <v>-8.2529888160431941E-2</v>
      </c>
    </row>
    <row r="36" spans="1:7" ht="12.95" customHeight="1" x14ac:dyDescent="0.25">
      <c r="A36" s="5">
        <v>1993</v>
      </c>
      <c r="B36" s="6">
        <v>1474</v>
      </c>
      <c r="C36" s="25">
        <f t="shared" si="1"/>
        <v>0.56845352873119936</v>
      </c>
      <c r="D36" s="6">
        <v>1119</v>
      </c>
      <c r="E36" s="25">
        <f t="shared" si="2"/>
        <v>0.43154647126880064</v>
      </c>
      <c r="F36" s="6">
        <v>2593</v>
      </c>
      <c r="G36" s="17">
        <f t="shared" ref="G36:G40" si="6">(100/(F37)*(F36-F37))/100</f>
        <v>-4.8789435069699197E-2</v>
      </c>
    </row>
    <row r="37" spans="1:7" ht="12.95" customHeight="1" x14ac:dyDescent="0.25">
      <c r="A37" s="5">
        <v>1992</v>
      </c>
      <c r="B37" s="6">
        <v>1521</v>
      </c>
      <c r="C37" s="25">
        <f t="shared" si="1"/>
        <v>0.55796038151137195</v>
      </c>
      <c r="D37" s="6">
        <v>1205</v>
      </c>
      <c r="E37" s="25">
        <f t="shared" si="2"/>
        <v>0.44203961848862805</v>
      </c>
      <c r="F37" s="6">
        <v>2726</v>
      </c>
      <c r="G37" s="17">
        <f t="shared" si="6"/>
        <v>2.2505626406601649E-2</v>
      </c>
    </row>
    <row r="38" spans="1:7" ht="12.95" customHeight="1" x14ac:dyDescent="0.25">
      <c r="A38" s="5">
        <v>1991</v>
      </c>
      <c r="B38" s="6">
        <v>1482</v>
      </c>
      <c r="C38" s="25">
        <f t="shared" si="1"/>
        <v>0.55588897224306077</v>
      </c>
      <c r="D38" s="6">
        <v>1184</v>
      </c>
      <c r="E38" s="25">
        <f t="shared" si="2"/>
        <v>0.44411102775693923</v>
      </c>
      <c r="F38" s="6">
        <v>2666</v>
      </c>
      <c r="G38" s="17">
        <f t="shared" si="6"/>
        <v>8.4180561203741358E-2</v>
      </c>
    </row>
    <row r="39" spans="1:7" ht="12.95" customHeight="1" x14ac:dyDescent="0.25">
      <c r="A39" s="5">
        <v>1990</v>
      </c>
      <c r="B39" s="6">
        <v>1370</v>
      </c>
      <c r="C39" s="25">
        <f t="shared" si="1"/>
        <v>0.55713704758031724</v>
      </c>
      <c r="D39" s="6">
        <v>1089</v>
      </c>
      <c r="E39" s="25">
        <f t="shared" si="2"/>
        <v>0.44286295241968282</v>
      </c>
      <c r="F39" s="6">
        <v>2459</v>
      </c>
      <c r="G39" s="17">
        <f t="shared" si="6"/>
        <v>-3.5307963907414669E-2</v>
      </c>
    </row>
    <row r="40" spans="1:7" ht="12.95" customHeight="1" x14ac:dyDescent="0.25">
      <c r="A40" s="5">
        <v>1989</v>
      </c>
      <c r="B40" s="6">
        <v>1423</v>
      </c>
      <c r="C40" s="25">
        <f t="shared" si="1"/>
        <v>0.55825814044723421</v>
      </c>
      <c r="D40" s="6">
        <v>1126</v>
      </c>
      <c r="E40" s="25">
        <f t="shared" si="2"/>
        <v>0.44174185955276579</v>
      </c>
      <c r="F40" s="6">
        <v>2549</v>
      </c>
      <c r="G40" s="17">
        <f t="shared" si="6"/>
        <v>7.8257191201353632E-2</v>
      </c>
    </row>
    <row r="41" spans="1:7" ht="12.95" customHeight="1" x14ac:dyDescent="0.25">
      <c r="A41" s="5">
        <v>1988</v>
      </c>
      <c r="B41" s="6">
        <v>1315</v>
      </c>
      <c r="C41" s="25">
        <f>B41/F41</f>
        <v>0.55626057529610828</v>
      </c>
      <c r="D41" s="6">
        <v>1049</v>
      </c>
      <c r="E41" s="25">
        <f>D41/F41</f>
        <v>0.44373942470389172</v>
      </c>
      <c r="F41" s="6">
        <v>2364</v>
      </c>
      <c r="G41" s="17"/>
    </row>
    <row r="42" spans="1:7" ht="12.95" customHeight="1" x14ac:dyDescent="0.25">
      <c r="A42" s="3"/>
      <c r="B42" s="7"/>
      <c r="D42" s="7"/>
      <c r="F42" s="8"/>
    </row>
    <row r="43" spans="1:7" ht="12.95" customHeight="1" x14ac:dyDescent="0.25">
      <c r="A43" s="3"/>
      <c r="B43" s="7"/>
      <c r="D43" s="7"/>
      <c r="F43" s="8"/>
    </row>
    <row r="44" spans="1:7" ht="12.95" customHeight="1" x14ac:dyDescent="0.25">
      <c r="A44" s="37"/>
      <c r="B44" s="37"/>
      <c r="C44" s="37"/>
      <c r="D44" s="37"/>
      <c r="E44" s="37"/>
      <c r="F44" s="37"/>
      <c r="G44" s="37"/>
    </row>
    <row r="45" spans="1:7" ht="84" customHeight="1" x14ac:dyDescent="0.25">
      <c r="A45" s="36" t="s">
        <v>31</v>
      </c>
      <c r="B45" s="36"/>
      <c r="C45" s="36"/>
      <c r="D45" s="36"/>
      <c r="E45" s="36"/>
      <c r="F45" s="36"/>
      <c r="G45" s="36"/>
    </row>
    <row r="46" spans="1:7" ht="12.95" customHeight="1" x14ac:dyDescent="0.25">
      <c r="A46" s="22"/>
      <c r="B46" s="22"/>
      <c r="C46" s="22"/>
      <c r="D46" s="22"/>
      <c r="E46" s="22"/>
      <c r="F46" s="22"/>
      <c r="G46" s="22"/>
    </row>
    <row r="47" spans="1:7" ht="12.95" customHeight="1" x14ac:dyDescent="0.25">
      <c r="A47" s="23"/>
      <c r="B47" s="23"/>
      <c r="C47" s="23"/>
      <c r="D47" s="23"/>
      <c r="E47" s="23"/>
      <c r="F47" s="23"/>
      <c r="G47" s="23"/>
    </row>
    <row r="48" spans="1:7" ht="61.5" customHeight="1" x14ac:dyDescent="0.25">
      <c r="A48" s="36" t="s">
        <v>32</v>
      </c>
      <c r="B48" s="36"/>
      <c r="C48" s="36"/>
      <c r="D48" s="36"/>
      <c r="E48" s="36"/>
      <c r="F48" s="36"/>
      <c r="G48" s="36"/>
    </row>
    <row r="49" spans="1:7" ht="12.95" customHeight="1" x14ac:dyDescent="0.25">
      <c r="A49" s="37"/>
      <c r="B49" s="37"/>
      <c r="C49" s="37"/>
      <c r="D49" s="37"/>
      <c r="E49" s="37"/>
      <c r="F49" s="37"/>
      <c r="G49" s="37"/>
    </row>
    <row r="50" spans="1:7" ht="12.95" customHeight="1" x14ac:dyDescent="0.25">
      <c r="A50" s="9"/>
      <c r="B50" s="10"/>
      <c r="D50" s="10"/>
      <c r="F50" s="10"/>
    </row>
    <row r="51" spans="1:7" ht="59.25" customHeight="1" x14ac:dyDescent="0.25">
      <c r="A51" s="36" t="s">
        <v>30</v>
      </c>
      <c r="B51" s="36"/>
      <c r="C51" s="36"/>
      <c r="D51" s="36"/>
      <c r="E51" s="36"/>
      <c r="F51" s="36"/>
      <c r="G51" s="36"/>
    </row>
  </sheetData>
  <mergeCells count="19">
    <mergeCell ref="A45:G45"/>
    <mergeCell ref="A48:G48"/>
    <mergeCell ref="A49:G49"/>
    <mergeCell ref="A51:G51"/>
    <mergeCell ref="A1:G3"/>
    <mergeCell ref="B4:G4"/>
    <mergeCell ref="B6:B8"/>
    <mergeCell ref="C6:C8"/>
    <mergeCell ref="D6:D8"/>
    <mergeCell ref="E6:E8"/>
    <mergeCell ref="F6:F8"/>
    <mergeCell ref="G6:G8"/>
    <mergeCell ref="A44:G44"/>
    <mergeCell ref="B9:B11"/>
    <mergeCell ref="C9:C11"/>
    <mergeCell ref="D9:D11"/>
    <mergeCell ref="E9:E11"/>
    <mergeCell ref="F9:F11"/>
    <mergeCell ref="G9:G11"/>
  </mergeCells>
  <pageMargins left="0.70866141732283472" right="0.70866141732283472" top="0.78740157480314965" bottom="0.78740157480314965" header="0.31496062992125984" footer="0.31496062992125984"/>
  <pageSetup paperSize="9" scale="9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A28" zoomScale="120" zoomScaleNormal="120" workbookViewId="0">
      <selection activeCell="C46" sqref="C46"/>
    </sheetView>
  </sheetViews>
  <sheetFormatPr baseColWidth="10" defaultRowHeight="12.95" customHeight="1" x14ac:dyDescent="0.25"/>
  <cols>
    <col min="1" max="1" width="6.7109375" style="1" customWidth="1"/>
    <col min="2" max="2" width="15.140625" style="1" customWidth="1"/>
    <col min="3" max="3" width="11.85546875" style="1" bestFit="1" customWidth="1"/>
    <col min="4" max="4" width="15.140625" style="1" customWidth="1"/>
    <col min="5" max="5" width="11.85546875" style="1" bestFit="1" customWidth="1"/>
    <col min="6" max="6" width="15.140625" style="1" customWidth="1"/>
    <col min="7" max="7" width="11.85546875" style="1" bestFit="1" customWidth="1"/>
    <col min="8" max="16384" width="11.42578125" style="1"/>
  </cols>
  <sheetData>
    <row r="1" spans="1:7" ht="12.95" customHeight="1" x14ac:dyDescent="0.25">
      <c r="A1" s="38" t="s">
        <v>24</v>
      </c>
      <c r="B1" s="38"/>
      <c r="C1" s="38"/>
      <c r="D1" s="38"/>
      <c r="E1" s="38"/>
      <c r="F1" s="38"/>
      <c r="G1" s="38"/>
    </row>
    <row r="2" spans="1:7" ht="39.75" customHeight="1" x14ac:dyDescent="0.25">
      <c r="A2" s="38"/>
      <c r="B2" s="38"/>
      <c r="C2" s="38"/>
      <c r="D2" s="38"/>
      <c r="E2" s="38"/>
      <c r="F2" s="38"/>
      <c r="G2" s="38"/>
    </row>
    <row r="3" spans="1:7" ht="12.95" customHeight="1" x14ac:dyDescent="0.25">
      <c r="A3" s="38"/>
      <c r="B3" s="38"/>
      <c r="C3" s="38"/>
      <c r="D3" s="38"/>
      <c r="E3" s="38"/>
      <c r="F3" s="38"/>
      <c r="G3" s="38"/>
    </row>
    <row r="4" spans="1:7" ht="12.95" customHeight="1" x14ac:dyDescent="0.25">
      <c r="A4" s="2"/>
      <c r="B4" s="39" t="s">
        <v>0</v>
      </c>
      <c r="C4" s="39"/>
      <c r="D4" s="39"/>
      <c r="E4" s="39"/>
      <c r="F4" s="39"/>
      <c r="G4" s="39"/>
    </row>
    <row r="5" spans="1:7" ht="12.95" customHeight="1" x14ac:dyDescent="0.25">
      <c r="A5" s="3"/>
      <c r="B5" s="4"/>
      <c r="D5" s="4"/>
      <c r="F5" s="4"/>
    </row>
    <row r="6" spans="1:7" ht="12.95" customHeight="1" x14ac:dyDescent="0.25">
      <c r="A6" s="19"/>
      <c r="B6" s="32" t="s">
        <v>1</v>
      </c>
      <c r="C6" s="29" t="s">
        <v>21</v>
      </c>
      <c r="D6" s="32" t="s">
        <v>2</v>
      </c>
      <c r="E6" s="29" t="s">
        <v>21</v>
      </c>
      <c r="F6" s="35" t="s">
        <v>3</v>
      </c>
      <c r="G6" s="29" t="s">
        <v>7</v>
      </c>
    </row>
    <row r="7" spans="1:7" ht="12.95" customHeight="1" x14ac:dyDescent="0.25">
      <c r="A7" s="19"/>
      <c r="B7" s="32"/>
      <c r="C7" s="29"/>
      <c r="D7" s="32"/>
      <c r="E7" s="29"/>
      <c r="F7" s="35"/>
      <c r="G7" s="29"/>
    </row>
    <row r="8" spans="1:7" ht="12.95" customHeight="1" x14ac:dyDescent="0.25">
      <c r="A8" s="19"/>
      <c r="B8" s="32"/>
      <c r="C8" s="29"/>
      <c r="D8" s="32"/>
      <c r="E8" s="29"/>
      <c r="F8" s="35"/>
      <c r="G8" s="29"/>
    </row>
    <row r="9" spans="1:7" ht="12.95" customHeight="1" x14ac:dyDescent="0.25">
      <c r="A9" s="19"/>
      <c r="B9" s="31" t="s">
        <v>4</v>
      </c>
      <c r="C9" s="30" t="s">
        <v>23</v>
      </c>
      <c r="D9" s="31" t="s">
        <v>5</v>
      </c>
      <c r="E9" s="30" t="s">
        <v>23</v>
      </c>
      <c r="F9" s="34" t="s">
        <v>6</v>
      </c>
      <c r="G9" s="30" t="s">
        <v>8</v>
      </c>
    </row>
    <row r="10" spans="1:7" ht="12.95" customHeight="1" x14ac:dyDescent="0.25">
      <c r="A10" s="19"/>
      <c r="B10" s="32"/>
      <c r="C10" s="29"/>
      <c r="D10" s="32"/>
      <c r="E10" s="29"/>
      <c r="F10" s="35"/>
      <c r="G10" s="29"/>
    </row>
    <row r="11" spans="1:7" ht="12.95" customHeight="1" thickBot="1" x14ac:dyDescent="0.3">
      <c r="A11" s="20"/>
      <c r="B11" s="33"/>
      <c r="C11" s="29"/>
      <c r="D11" s="32"/>
      <c r="E11" s="29"/>
      <c r="F11" s="35"/>
      <c r="G11" s="29"/>
    </row>
    <row r="12" spans="1:7" ht="12.95" customHeight="1" thickBot="1" x14ac:dyDescent="0.3">
      <c r="A12" s="14">
        <v>2017</v>
      </c>
      <c r="B12" s="12">
        <v>4116</v>
      </c>
      <c r="C12" s="24">
        <f t="shared" ref="C12" si="0">B12/F12</f>
        <v>0.33982826948480843</v>
      </c>
      <c r="D12" s="12">
        <v>7996</v>
      </c>
      <c r="E12" s="24">
        <f t="shared" ref="E12" si="1">D12/F12</f>
        <v>0.66017173051519151</v>
      </c>
      <c r="F12" s="12">
        <v>12112</v>
      </c>
      <c r="G12" s="15">
        <f t="shared" ref="G12:G18" si="2">(100/(F13)*(F12-F13))/100</f>
        <v>-6.3481017551998753E-2</v>
      </c>
    </row>
    <row r="13" spans="1:7" ht="12.95" customHeight="1" x14ac:dyDescent="0.25">
      <c r="A13" s="13">
        <v>2016</v>
      </c>
      <c r="B13" s="6">
        <v>4374</v>
      </c>
      <c r="C13" s="25">
        <f t="shared" ref="C13:C40" si="3">B13/F13</f>
        <v>0.33820459290187893</v>
      </c>
      <c r="D13" s="6">
        <v>8559</v>
      </c>
      <c r="E13" s="25">
        <f t="shared" ref="E13:E40" si="4">D13/F13</f>
        <v>0.66179540709812112</v>
      </c>
      <c r="F13" s="11">
        <f t="shared" ref="F13:F18" si="5">D13+B13</f>
        <v>12933</v>
      </c>
      <c r="G13" s="17">
        <f t="shared" si="2"/>
        <v>5.9647685374846375E-2</v>
      </c>
    </row>
    <row r="14" spans="1:7" ht="12.95" customHeight="1" x14ac:dyDescent="0.25">
      <c r="A14" s="13">
        <v>2015</v>
      </c>
      <c r="B14" s="6">
        <v>3728</v>
      </c>
      <c r="C14" s="25">
        <f t="shared" si="3"/>
        <v>0.30544858664481772</v>
      </c>
      <c r="D14" s="6">
        <v>8477</v>
      </c>
      <c r="E14" s="25">
        <f t="shared" si="4"/>
        <v>0.69455141335518233</v>
      </c>
      <c r="F14" s="11">
        <f t="shared" si="5"/>
        <v>12205</v>
      </c>
      <c r="G14" s="17">
        <f t="shared" si="2"/>
        <v>1.2526962004313922E-2</v>
      </c>
    </row>
    <row r="15" spans="1:7" ht="12.95" customHeight="1" x14ac:dyDescent="0.25">
      <c r="A15" s="13">
        <v>2014</v>
      </c>
      <c r="B15" s="6">
        <v>3566</v>
      </c>
      <c r="C15" s="25">
        <f t="shared" si="3"/>
        <v>0.29583540733366515</v>
      </c>
      <c r="D15" s="6">
        <v>8488</v>
      </c>
      <c r="E15" s="25">
        <f t="shared" si="4"/>
        <v>0.7041645926663348</v>
      </c>
      <c r="F15" s="11">
        <f t="shared" si="5"/>
        <v>12054</v>
      </c>
      <c r="G15" s="17">
        <f t="shared" si="2"/>
        <v>2.8322811806858899E-2</v>
      </c>
    </row>
    <row r="16" spans="1:7" ht="12.95" customHeight="1" x14ac:dyDescent="0.25">
      <c r="A16" s="13">
        <v>2013</v>
      </c>
      <c r="B16" s="6">
        <v>3350</v>
      </c>
      <c r="C16" s="25">
        <f t="shared" si="3"/>
        <v>0.28578740829210031</v>
      </c>
      <c r="D16" s="6">
        <v>8372</v>
      </c>
      <c r="E16" s="25">
        <f t="shared" si="4"/>
        <v>0.71421259170789964</v>
      </c>
      <c r="F16" s="11">
        <f t="shared" si="5"/>
        <v>11722</v>
      </c>
      <c r="G16" s="17">
        <f t="shared" si="2"/>
        <v>3.4233280395270869E-2</v>
      </c>
    </row>
    <row r="17" spans="1:7" ht="12.95" customHeight="1" x14ac:dyDescent="0.25">
      <c r="A17" s="13">
        <v>2012</v>
      </c>
      <c r="B17" s="6">
        <v>3205</v>
      </c>
      <c r="C17" s="25">
        <f t="shared" si="3"/>
        <v>0.28277748367743072</v>
      </c>
      <c r="D17" s="6">
        <v>8129</v>
      </c>
      <c r="E17" s="25">
        <f t="shared" si="4"/>
        <v>0.71722251632256928</v>
      </c>
      <c r="F17" s="11">
        <f t="shared" si="5"/>
        <v>11334</v>
      </c>
      <c r="G17" s="17">
        <f t="shared" si="2"/>
        <v>-6.0977630488815243E-2</v>
      </c>
    </row>
    <row r="18" spans="1:7" ht="12.95" customHeight="1" x14ac:dyDescent="0.25">
      <c r="A18" s="13">
        <v>2011</v>
      </c>
      <c r="B18" s="6">
        <v>3520</v>
      </c>
      <c r="C18" s="25">
        <f t="shared" si="3"/>
        <v>0.29163214581607289</v>
      </c>
      <c r="D18" s="6">
        <v>8550</v>
      </c>
      <c r="E18" s="25">
        <f t="shared" si="4"/>
        <v>0.70836785418392711</v>
      </c>
      <c r="F18" s="11">
        <f t="shared" si="5"/>
        <v>12070</v>
      </c>
      <c r="G18" s="17">
        <f t="shared" si="2"/>
        <v>1.5993265993265993E-2</v>
      </c>
    </row>
    <row r="19" spans="1:7" ht="12.95" customHeight="1" x14ac:dyDescent="0.25">
      <c r="A19" s="13">
        <v>2010</v>
      </c>
      <c r="B19" s="6">
        <v>3329</v>
      </c>
      <c r="C19" s="25">
        <f t="shared" si="3"/>
        <v>0.2802188552188552</v>
      </c>
      <c r="D19" s="6">
        <v>8551</v>
      </c>
      <c r="E19" s="25">
        <f t="shared" si="4"/>
        <v>0.71978114478114474</v>
      </c>
      <c r="F19" s="11">
        <f>D19+B19</f>
        <v>11880</v>
      </c>
      <c r="G19" s="17">
        <f t="shared" ref="G19" si="6">(100/(F20)*(F19-F20))/100</f>
        <v>3.0444964871194382E-2</v>
      </c>
    </row>
    <row r="20" spans="1:7" ht="12.95" customHeight="1" x14ac:dyDescent="0.25">
      <c r="A20" s="13">
        <v>2009</v>
      </c>
      <c r="B20" s="6">
        <v>3094</v>
      </c>
      <c r="C20" s="25">
        <f t="shared" si="3"/>
        <v>0.26836672738312084</v>
      </c>
      <c r="D20" s="6">
        <v>8435</v>
      </c>
      <c r="E20" s="25">
        <f t="shared" si="4"/>
        <v>0.73163327261687916</v>
      </c>
      <c r="F20" s="11">
        <v>11529</v>
      </c>
      <c r="G20" s="17">
        <f t="shared" ref="G20:G35" si="7">(100/(F21)*(F20-F21))/100</f>
        <v>6.5920857988165688E-2</v>
      </c>
    </row>
    <row r="21" spans="1:7" ht="12.95" customHeight="1" x14ac:dyDescent="0.25">
      <c r="A21" s="5">
        <v>2008</v>
      </c>
      <c r="B21" s="6">
        <v>2871</v>
      </c>
      <c r="C21" s="25">
        <f t="shared" si="3"/>
        <v>0.26544008875739644</v>
      </c>
      <c r="D21" s="6">
        <v>7945</v>
      </c>
      <c r="E21" s="25">
        <f t="shared" si="4"/>
        <v>0.73455991124260356</v>
      </c>
      <c r="F21" s="6">
        <v>10816</v>
      </c>
      <c r="G21" s="17">
        <f t="shared" si="7"/>
        <v>-5.8823529411764705E-3</v>
      </c>
    </row>
    <row r="22" spans="1:7" ht="12.95" customHeight="1" x14ac:dyDescent="0.25">
      <c r="A22" s="5">
        <v>2007</v>
      </c>
      <c r="B22" s="6">
        <v>2694</v>
      </c>
      <c r="C22" s="25">
        <f t="shared" si="3"/>
        <v>0.24761029411764707</v>
      </c>
      <c r="D22" s="6">
        <v>8186</v>
      </c>
      <c r="E22" s="25">
        <f t="shared" si="4"/>
        <v>0.75238970588235299</v>
      </c>
      <c r="F22" s="6">
        <v>10880</v>
      </c>
      <c r="G22" s="17">
        <f t="shared" si="7"/>
        <v>-3.845449551364219E-3</v>
      </c>
    </row>
    <row r="23" spans="1:7" ht="12.95" customHeight="1" x14ac:dyDescent="0.25">
      <c r="A23" s="5">
        <v>2006</v>
      </c>
      <c r="B23" s="6">
        <v>2559</v>
      </c>
      <c r="C23" s="25">
        <f t="shared" si="3"/>
        <v>0.23429774766526276</v>
      </c>
      <c r="D23" s="6">
        <v>8363</v>
      </c>
      <c r="E23" s="25">
        <f t="shared" si="4"/>
        <v>0.76570225233473721</v>
      </c>
      <c r="F23" s="6">
        <v>10922</v>
      </c>
      <c r="G23" s="17">
        <f t="shared" si="7"/>
        <v>5.0495335192844083E-2</v>
      </c>
    </row>
    <row r="24" spans="1:7" ht="12.95" customHeight="1" x14ac:dyDescent="0.25">
      <c r="A24" s="5">
        <v>2005</v>
      </c>
      <c r="B24" s="6">
        <v>2250</v>
      </c>
      <c r="C24" s="25">
        <f t="shared" si="3"/>
        <v>0.21640857939790323</v>
      </c>
      <c r="D24" s="6">
        <v>8147</v>
      </c>
      <c r="E24" s="25">
        <f t="shared" si="4"/>
        <v>0.78359142060209674</v>
      </c>
      <c r="F24" s="6">
        <v>10397</v>
      </c>
      <c r="G24" s="17">
        <f t="shared" si="7"/>
        <v>3.298559364133135E-2</v>
      </c>
    </row>
    <row r="25" spans="1:7" ht="12.95" customHeight="1" x14ac:dyDescent="0.25">
      <c r="A25" s="5">
        <v>2004</v>
      </c>
      <c r="B25" s="6">
        <v>2022</v>
      </c>
      <c r="C25" s="25">
        <f t="shared" si="3"/>
        <v>0.20089418777943369</v>
      </c>
      <c r="D25" s="6">
        <v>8043</v>
      </c>
      <c r="E25" s="25">
        <f t="shared" si="4"/>
        <v>0.79910581222056631</v>
      </c>
      <c r="F25" s="6">
        <v>10065</v>
      </c>
      <c r="G25" s="17">
        <f t="shared" si="7"/>
        <v>-1.1102377677343289E-2</v>
      </c>
    </row>
    <row r="26" spans="1:7" ht="12.95" customHeight="1" x14ac:dyDescent="0.25">
      <c r="A26" s="5">
        <v>2003</v>
      </c>
      <c r="B26" s="6">
        <v>1991</v>
      </c>
      <c r="C26" s="25">
        <f t="shared" si="3"/>
        <v>0.19561799960699547</v>
      </c>
      <c r="D26" s="6">
        <v>8187</v>
      </c>
      <c r="E26" s="25">
        <f t="shared" si="4"/>
        <v>0.80438200039300456</v>
      </c>
      <c r="F26" s="6">
        <v>10178</v>
      </c>
      <c r="G26" s="17">
        <f t="shared" si="7"/>
        <v>-1.375968992248062E-2</v>
      </c>
    </row>
    <row r="27" spans="1:7" ht="12.95" customHeight="1" x14ac:dyDescent="0.25">
      <c r="A27" s="5">
        <v>2002</v>
      </c>
      <c r="B27" s="6">
        <v>1973</v>
      </c>
      <c r="C27" s="25">
        <f t="shared" si="3"/>
        <v>0.19118217054263567</v>
      </c>
      <c r="D27" s="6">
        <v>8347</v>
      </c>
      <c r="E27" s="25">
        <f t="shared" si="4"/>
        <v>0.80881782945736436</v>
      </c>
      <c r="F27" s="6">
        <v>10320</v>
      </c>
      <c r="G27" s="17">
        <f t="shared" si="7"/>
        <v>0.10115236875800254</v>
      </c>
    </row>
    <row r="28" spans="1:7" ht="12.95" customHeight="1" x14ac:dyDescent="0.25">
      <c r="A28" s="5">
        <v>2001</v>
      </c>
      <c r="B28" s="6">
        <v>1664</v>
      </c>
      <c r="C28" s="25">
        <f t="shared" si="3"/>
        <v>0.17755014938113531</v>
      </c>
      <c r="D28" s="6">
        <v>7708</v>
      </c>
      <c r="E28" s="25">
        <f t="shared" si="4"/>
        <v>0.82244985061886466</v>
      </c>
      <c r="F28" s="6">
        <v>9372</v>
      </c>
      <c r="G28" s="17">
        <f t="shared" si="7"/>
        <v>1.3517897696550232E-2</v>
      </c>
    </row>
    <row r="29" spans="1:7" ht="12.95" customHeight="1" x14ac:dyDescent="0.25">
      <c r="A29" s="5">
        <v>2000</v>
      </c>
      <c r="B29" s="6">
        <v>1526</v>
      </c>
      <c r="C29" s="25">
        <f t="shared" si="3"/>
        <v>0.16502649507948525</v>
      </c>
      <c r="D29" s="6">
        <v>7721</v>
      </c>
      <c r="E29" s="25">
        <f t="shared" si="4"/>
        <v>0.83497350492051481</v>
      </c>
      <c r="F29" s="6">
        <v>9247</v>
      </c>
      <c r="G29" s="17">
        <f t="shared" si="7"/>
        <v>1.3592020168804122E-2</v>
      </c>
    </row>
    <row r="30" spans="1:7" ht="12.95" customHeight="1" x14ac:dyDescent="0.25">
      <c r="A30" s="5">
        <v>1999</v>
      </c>
      <c r="B30" s="6">
        <v>1443</v>
      </c>
      <c r="C30" s="25">
        <f t="shared" si="3"/>
        <v>0.1581716540611641</v>
      </c>
      <c r="D30" s="6">
        <v>7680</v>
      </c>
      <c r="E30" s="25">
        <f t="shared" si="4"/>
        <v>0.84182834593883593</v>
      </c>
      <c r="F30" s="6">
        <v>9123</v>
      </c>
      <c r="G30" s="17">
        <f t="shared" si="7"/>
        <v>7.5952352871800924E-2</v>
      </c>
    </row>
    <row r="31" spans="1:7" ht="12.95" customHeight="1" x14ac:dyDescent="0.25">
      <c r="A31" s="5">
        <v>1998</v>
      </c>
      <c r="B31" s="6">
        <v>1291</v>
      </c>
      <c r="C31" s="25">
        <f t="shared" si="3"/>
        <v>0.15225852105201085</v>
      </c>
      <c r="D31" s="6">
        <v>7188</v>
      </c>
      <c r="E31" s="25">
        <f t="shared" si="4"/>
        <v>0.84774147894798912</v>
      </c>
      <c r="F31" s="6">
        <v>8479</v>
      </c>
      <c r="G31" s="17">
        <f t="shared" si="7"/>
        <v>5.7759481037924151E-2</v>
      </c>
    </row>
    <row r="32" spans="1:7" ht="12.95" customHeight="1" x14ac:dyDescent="0.25">
      <c r="A32" s="5">
        <v>1997</v>
      </c>
      <c r="B32" s="6">
        <v>1132</v>
      </c>
      <c r="C32" s="25">
        <f t="shared" si="3"/>
        <v>0.14121756487025949</v>
      </c>
      <c r="D32" s="6">
        <v>6884</v>
      </c>
      <c r="E32" s="25">
        <f t="shared" si="4"/>
        <v>0.85878243512974051</v>
      </c>
      <c r="F32" s="6">
        <v>8016</v>
      </c>
      <c r="G32" s="17">
        <f t="shared" si="7"/>
        <v>-1.7887772604753736E-2</v>
      </c>
    </row>
    <row r="33" spans="1:7" ht="12.95" customHeight="1" x14ac:dyDescent="0.25">
      <c r="A33" s="5">
        <v>1996</v>
      </c>
      <c r="B33" s="6">
        <v>1085</v>
      </c>
      <c r="C33" s="25">
        <f t="shared" si="3"/>
        <v>0.13293310463121785</v>
      </c>
      <c r="D33" s="6">
        <v>7077</v>
      </c>
      <c r="E33" s="25">
        <f t="shared" si="4"/>
        <v>0.86706689536878212</v>
      </c>
      <c r="F33" s="6">
        <v>8162</v>
      </c>
      <c r="G33" s="17">
        <f t="shared" si="7"/>
        <v>-2.4967148488830485E-2</v>
      </c>
    </row>
    <row r="34" spans="1:7" ht="12.95" customHeight="1" x14ac:dyDescent="0.25">
      <c r="A34" s="5">
        <v>1995</v>
      </c>
      <c r="B34" s="6">
        <v>1072</v>
      </c>
      <c r="C34" s="25">
        <f t="shared" si="3"/>
        <v>0.12806116354079561</v>
      </c>
      <c r="D34" s="6">
        <v>7299</v>
      </c>
      <c r="E34" s="25">
        <f t="shared" si="4"/>
        <v>0.87193883645920445</v>
      </c>
      <c r="F34" s="6">
        <v>8371</v>
      </c>
      <c r="G34" s="17">
        <f t="shared" si="7"/>
        <v>2.1601171588967537E-2</v>
      </c>
    </row>
    <row r="35" spans="1:7" ht="12.95" customHeight="1" x14ac:dyDescent="0.25">
      <c r="A35" s="5">
        <v>1994</v>
      </c>
      <c r="B35" s="6">
        <v>994</v>
      </c>
      <c r="C35" s="25">
        <f t="shared" si="3"/>
        <v>0.12130827434708323</v>
      </c>
      <c r="D35" s="6">
        <v>7200</v>
      </c>
      <c r="E35" s="25">
        <f t="shared" si="4"/>
        <v>0.87869172565291676</v>
      </c>
      <c r="F35" s="6">
        <v>8194</v>
      </c>
      <c r="G35" s="17">
        <f t="shared" si="7"/>
        <v>-9.3096360778624106E-3</v>
      </c>
    </row>
    <row r="36" spans="1:7" ht="12.95" customHeight="1" x14ac:dyDescent="0.25">
      <c r="A36" s="5">
        <v>1993</v>
      </c>
      <c r="B36" s="6">
        <v>995</v>
      </c>
      <c r="C36" s="25">
        <f t="shared" si="3"/>
        <v>0.12029984282432596</v>
      </c>
      <c r="D36" s="6">
        <v>7276</v>
      </c>
      <c r="E36" s="25">
        <f t="shared" si="4"/>
        <v>0.87970015717567407</v>
      </c>
      <c r="F36" s="6">
        <v>8271</v>
      </c>
      <c r="G36" s="17">
        <f t="shared" ref="G36:G40" si="8">(100/(F37)*(F36-F37))/100</f>
        <v>3.0654205607476635E-2</v>
      </c>
    </row>
    <row r="37" spans="1:7" ht="12.95" customHeight="1" x14ac:dyDescent="0.25">
      <c r="A37" s="5">
        <v>1992</v>
      </c>
      <c r="B37" s="6">
        <v>939</v>
      </c>
      <c r="C37" s="25">
        <f t="shared" si="3"/>
        <v>0.11700934579439252</v>
      </c>
      <c r="D37" s="6">
        <v>7086</v>
      </c>
      <c r="E37" s="25">
        <f t="shared" si="4"/>
        <v>0.88299065420560752</v>
      </c>
      <c r="F37" s="6">
        <v>8025</v>
      </c>
      <c r="G37" s="17">
        <f t="shared" si="8"/>
        <v>6.1367543975664594E-2</v>
      </c>
    </row>
    <row r="38" spans="1:7" ht="12.95" customHeight="1" x14ac:dyDescent="0.25">
      <c r="A38" s="5">
        <v>1991</v>
      </c>
      <c r="B38" s="6">
        <v>788</v>
      </c>
      <c r="C38" s="25">
        <f t="shared" si="3"/>
        <v>0.10421901864832694</v>
      </c>
      <c r="D38" s="6">
        <v>6773</v>
      </c>
      <c r="E38" s="25">
        <f t="shared" si="4"/>
        <v>0.89578098135167306</v>
      </c>
      <c r="F38" s="6">
        <v>7561</v>
      </c>
      <c r="G38" s="17">
        <f t="shared" si="8"/>
        <v>1.5990325181402851E-2</v>
      </c>
    </row>
    <row r="39" spans="1:7" ht="12.95" customHeight="1" x14ac:dyDescent="0.25">
      <c r="A39" s="5">
        <v>1990</v>
      </c>
      <c r="B39" s="6">
        <v>609</v>
      </c>
      <c r="C39" s="25">
        <f t="shared" si="3"/>
        <v>8.183284063423811E-2</v>
      </c>
      <c r="D39" s="6">
        <v>6833</v>
      </c>
      <c r="E39" s="25">
        <f t="shared" si="4"/>
        <v>0.91816715936576188</v>
      </c>
      <c r="F39" s="6">
        <v>7442</v>
      </c>
      <c r="G39" s="17">
        <f t="shared" si="8"/>
        <v>9.7640117994100301E-2</v>
      </c>
    </row>
    <row r="40" spans="1:7" ht="12.95" customHeight="1" x14ac:dyDescent="0.25">
      <c r="A40" s="5">
        <v>1989</v>
      </c>
      <c r="B40" s="6">
        <v>546</v>
      </c>
      <c r="C40" s="25">
        <f t="shared" si="3"/>
        <v>8.0530973451327439E-2</v>
      </c>
      <c r="D40" s="6">
        <v>6234</v>
      </c>
      <c r="E40" s="25">
        <f t="shared" si="4"/>
        <v>0.91946902654867257</v>
      </c>
      <c r="F40" s="6">
        <v>6780</v>
      </c>
      <c r="G40" s="17">
        <f t="shared" si="8"/>
        <v>-5.9769796144778814E-2</v>
      </c>
    </row>
    <row r="41" spans="1:7" ht="12.95" customHeight="1" x14ac:dyDescent="0.25">
      <c r="A41" s="5">
        <v>1988</v>
      </c>
      <c r="B41" s="6">
        <v>496</v>
      </c>
      <c r="C41" s="25">
        <f>B41/F41</f>
        <v>6.8783802523921786E-2</v>
      </c>
      <c r="D41" s="6">
        <v>6715</v>
      </c>
      <c r="E41" s="25">
        <f>D41/F41</f>
        <v>0.9312161974760782</v>
      </c>
      <c r="F41" s="6">
        <v>7211</v>
      </c>
      <c r="G41" s="17"/>
    </row>
    <row r="42" spans="1:7" ht="12.95" customHeight="1" x14ac:dyDescent="0.25">
      <c r="A42" s="3"/>
      <c r="B42" s="7"/>
      <c r="D42" s="7"/>
      <c r="F42" s="8"/>
    </row>
    <row r="43" spans="1:7" ht="12.95" customHeight="1" x14ac:dyDescent="0.25">
      <c r="A43" s="3"/>
      <c r="B43" s="7"/>
      <c r="D43" s="7"/>
      <c r="F43" s="8"/>
    </row>
    <row r="44" spans="1:7" ht="12.95" customHeight="1" x14ac:dyDescent="0.25">
      <c r="A44" s="3"/>
      <c r="B44" s="7"/>
      <c r="D44" s="7"/>
      <c r="F44" s="7"/>
    </row>
    <row r="45" spans="1:7" ht="59.25" customHeight="1" x14ac:dyDescent="0.25">
      <c r="A45" s="36" t="s">
        <v>33</v>
      </c>
      <c r="B45" s="36"/>
      <c r="C45" s="36"/>
      <c r="D45" s="36"/>
      <c r="E45" s="36"/>
      <c r="F45" s="36"/>
      <c r="G45" s="36"/>
    </row>
    <row r="46" spans="1:7" ht="12.95" customHeight="1" x14ac:dyDescent="0.25">
      <c r="A46" s="28"/>
      <c r="B46" s="28"/>
      <c r="C46" s="28"/>
      <c r="D46" s="28"/>
      <c r="E46" s="28"/>
      <c r="F46" s="28"/>
      <c r="G46" s="28"/>
    </row>
    <row r="47" spans="1:7" ht="12.95" customHeight="1" x14ac:dyDescent="0.25">
      <c r="A47" s="28"/>
      <c r="B47" s="28"/>
      <c r="C47" s="28"/>
      <c r="D47" s="28"/>
      <c r="E47" s="28"/>
      <c r="F47" s="28"/>
      <c r="G47" s="28"/>
    </row>
    <row r="48" spans="1:7" ht="60" customHeight="1" x14ac:dyDescent="0.25">
      <c r="A48" s="36" t="s">
        <v>30</v>
      </c>
      <c r="B48" s="36"/>
      <c r="C48" s="36"/>
      <c r="D48" s="36"/>
      <c r="E48" s="36"/>
      <c r="F48" s="36"/>
      <c r="G48" s="36"/>
    </row>
  </sheetData>
  <mergeCells count="16">
    <mergeCell ref="G9:G11"/>
    <mergeCell ref="A45:G45"/>
    <mergeCell ref="A48:G48"/>
    <mergeCell ref="B9:B11"/>
    <mergeCell ref="C9:C11"/>
    <mergeCell ref="D9:D11"/>
    <mergeCell ref="E9:E11"/>
    <mergeCell ref="F9:F11"/>
    <mergeCell ref="A1:G3"/>
    <mergeCell ref="B4:G4"/>
    <mergeCell ref="B6:B8"/>
    <mergeCell ref="C6:C8"/>
    <mergeCell ref="D6:D8"/>
    <mergeCell ref="E6:E8"/>
    <mergeCell ref="F6:F8"/>
    <mergeCell ref="G6:G8"/>
  </mergeCells>
  <pageMargins left="0.70866141732283472" right="0.70866141732283472" top="0.78740157480314965" bottom="0.78740157480314965" header="0.31496062992125984" footer="0.31496062992125984"/>
  <pageSetup paperSize="9" scale="9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22" zoomScale="120" zoomScaleNormal="120" workbookViewId="0">
      <selection activeCell="F50" sqref="F50:F51"/>
    </sheetView>
  </sheetViews>
  <sheetFormatPr baseColWidth="10" defaultRowHeight="12.95" customHeight="1" x14ac:dyDescent="0.25"/>
  <cols>
    <col min="1" max="1" width="6.7109375" style="1" customWidth="1"/>
    <col min="2" max="2" width="15.140625" style="1" customWidth="1"/>
    <col min="3" max="3" width="11.85546875" style="1" bestFit="1" customWidth="1"/>
    <col min="4" max="4" width="15.140625" style="1" customWidth="1"/>
    <col min="5" max="5" width="11.85546875" style="1" bestFit="1" customWidth="1"/>
    <col min="6" max="6" width="15.140625" style="1" customWidth="1"/>
    <col min="7" max="7" width="11.85546875" style="1" bestFit="1" customWidth="1"/>
    <col min="8" max="16384" width="11.42578125" style="1"/>
  </cols>
  <sheetData>
    <row r="1" spans="1:7" ht="12.95" customHeight="1" x14ac:dyDescent="0.25">
      <c r="A1" s="38" t="s">
        <v>13</v>
      </c>
      <c r="B1" s="38"/>
      <c r="C1" s="38"/>
      <c r="D1" s="38"/>
      <c r="E1" s="38"/>
      <c r="F1" s="38"/>
      <c r="G1" s="38"/>
    </row>
    <row r="2" spans="1:7" ht="39.75" customHeight="1" x14ac:dyDescent="0.25">
      <c r="A2" s="38"/>
      <c r="B2" s="38"/>
      <c r="C2" s="38"/>
      <c r="D2" s="38"/>
      <c r="E2" s="38"/>
      <c r="F2" s="38"/>
      <c r="G2" s="38"/>
    </row>
    <row r="3" spans="1:7" ht="12.95" customHeight="1" x14ac:dyDescent="0.25">
      <c r="A3" s="38"/>
      <c r="B3" s="38"/>
      <c r="C3" s="38"/>
      <c r="D3" s="38"/>
      <c r="E3" s="38"/>
      <c r="F3" s="38"/>
      <c r="G3" s="38"/>
    </row>
    <row r="4" spans="1:7" ht="12.95" customHeight="1" x14ac:dyDescent="0.25">
      <c r="A4" s="2"/>
      <c r="B4" s="39" t="s">
        <v>0</v>
      </c>
      <c r="C4" s="39"/>
      <c r="D4" s="39"/>
      <c r="E4" s="39"/>
      <c r="F4" s="39"/>
      <c r="G4" s="39"/>
    </row>
    <row r="5" spans="1:7" ht="12.95" customHeight="1" x14ac:dyDescent="0.25">
      <c r="A5" s="3"/>
      <c r="B5" s="4"/>
      <c r="D5" s="4"/>
      <c r="F5" s="4"/>
    </row>
    <row r="6" spans="1:7" ht="12.95" customHeight="1" x14ac:dyDescent="0.25">
      <c r="A6" s="19"/>
      <c r="B6" s="32" t="s">
        <v>1</v>
      </c>
      <c r="C6" s="29" t="s">
        <v>21</v>
      </c>
      <c r="D6" s="32" t="s">
        <v>2</v>
      </c>
      <c r="E6" s="29" t="s">
        <v>21</v>
      </c>
      <c r="F6" s="35" t="s">
        <v>3</v>
      </c>
      <c r="G6" s="29" t="s">
        <v>7</v>
      </c>
    </row>
    <row r="7" spans="1:7" ht="12.95" customHeight="1" x14ac:dyDescent="0.25">
      <c r="A7" s="19"/>
      <c r="B7" s="32"/>
      <c r="C7" s="29"/>
      <c r="D7" s="32"/>
      <c r="E7" s="29"/>
      <c r="F7" s="35"/>
      <c r="G7" s="29"/>
    </row>
    <row r="8" spans="1:7" ht="12.95" customHeight="1" x14ac:dyDescent="0.25">
      <c r="A8" s="19"/>
      <c r="B8" s="32"/>
      <c r="C8" s="29"/>
      <c r="D8" s="32"/>
      <c r="E8" s="29"/>
      <c r="F8" s="35"/>
      <c r="G8" s="29"/>
    </row>
    <row r="9" spans="1:7" ht="12.95" customHeight="1" x14ac:dyDescent="0.25">
      <c r="A9" s="19"/>
      <c r="B9" s="31" t="s">
        <v>4</v>
      </c>
      <c r="C9" s="30" t="s">
        <v>23</v>
      </c>
      <c r="D9" s="31" t="s">
        <v>5</v>
      </c>
      <c r="E9" s="30" t="s">
        <v>23</v>
      </c>
      <c r="F9" s="34" t="s">
        <v>6</v>
      </c>
      <c r="G9" s="30" t="s">
        <v>8</v>
      </c>
    </row>
    <row r="10" spans="1:7" ht="12.95" customHeight="1" x14ac:dyDescent="0.25">
      <c r="A10" s="19"/>
      <c r="B10" s="32"/>
      <c r="C10" s="29"/>
      <c r="D10" s="32"/>
      <c r="E10" s="29"/>
      <c r="F10" s="35"/>
      <c r="G10" s="29"/>
    </row>
    <row r="11" spans="1:7" ht="12.95" customHeight="1" thickBot="1" x14ac:dyDescent="0.3">
      <c r="A11" s="20"/>
      <c r="B11" s="33"/>
      <c r="C11" s="29"/>
      <c r="D11" s="32"/>
      <c r="E11" s="29"/>
      <c r="F11" s="35"/>
      <c r="G11" s="29"/>
    </row>
    <row r="12" spans="1:7" ht="12.95" customHeight="1" thickBot="1" x14ac:dyDescent="0.3">
      <c r="A12" s="14">
        <v>2017</v>
      </c>
      <c r="B12" s="12">
        <v>587</v>
      </c>
      <c r="C12" s="24">
        <f t="shared" ref="C12" si="0">B12/F12</f>
        <v>0.19002913564260279</v>
      </c>
      <c r="D12" s="12">
        <v>2502</v>
      </c>
      <c r="E12" s="24">
        <f t="shared" ref="E12" si="1">D12/F12</f>
        <v>0.80997086435739718</v>
      </c>
      <c r="F12" s="12">
        <f t="shared" ref="F12" si="2">D12+B12</f>
        <v>3089</v>
      </c>
      <c r="G12" s="15">
        <f t="shared" ref="G12:G18" si="3">(100/(F13)*(F12-F13))/100</f>
        <v>-2.9531888155827829E-2</v>
      </c>
    </row>
    <row r="13" spans="1:7" ht="12.95" customHeight="1" x14ac:dyDescent="0.25">
      <c r="A13" s="13">
        <v>2016</v>
      </c>
      <c r="B13" s="6">
        <v>576</v>
      </c>
      <c r="C13" s="25">
        <f t="shared" ref="C13:C40" si="4">B13/F13</f>
        <v>0.18096135721017909</v>
      </c>
      <c r="D13" s="6">
        <v>2607</v>
      </c>
      <c r="E13" s="25">
        <f t="shared" ref="E13:E40" si="5">D13/F13</f>
        <v>0.81903864278982097</v>
      </c>
      <c r="F13" s="11">
        <f t="shared" ref="F13:F15" si="6">D13+B13</f>
        <v>3183</v>
      </c>
      <c r="G13" s="17">
        <f t="shared" si="3"/>
        <v>2.9097963142580018E-2</v>
      </c>
    </row>
    <row r="14" spans="1:7" ht="12.95" customHeight="1" x14ac:dyDescent="0.25">
      <c r="A14" s="13">
        <v>2015</v>
      </c>
      <c r="B14" s="6">
        <v>524</v>
      </c>
      <c r="C14" s="25">
        <f t="shared" si="4"/>
        <v>0.16941480763013256</v>
      </c>
      <c r="D14" s="6">
        <v>2569</v>
      </c>
      <c r="E14" s="25">
        <f t="shared" si="5"/>
        <v>0.8305851923698675</v>
      </c>
      <c r="F14" s="11">
        <f t="shared" si="6"/>
        <v>3093</v>
      </c>
      <c r="G14" s="17">
        <f t="shared" si="3"/>
        <v>-2.5826771653543305E-2</v>
      </c>
    </row>
    <row r="15" spans="1:7" ht="12.95" customHeight="1" x14ac:dyDescent="0.25">
      <c r="A15" s="13">
        <v>2014</v>
      </c>
      <c r="B15" s="6">
        <v>492</v>
      </c>
      <c r="C15" s="25">
        <f t="shared" si="4"/>
        <v>0.15496062992125983</v>
      </c>
      <c r="D15" s="6">
        <v>2683</v>
      </c>
      <c r="E15" s="25">
        <f t="shared" si="5"/>
        <v>0.84503937007874019</v>
      </c>
      <c r="F15" s="11">
        <f t="shared" si="6"/>
        <v>3175</v>
      </c>
      <c r="G15" s="17">
        <f t="shared" si="3"/>
        <v>1.9916479280436876E-2</v>
      </c>
    </row>
    <row r="16" spans="1:7" ht="12.95" customHeight="1" x14ac:dyDescent="0.25">
      <c r="A16" s="13">
        <v>2013</v>
      </c>
      <c r="B16" s="6">
        <v>479</v>
      </c>
      <c r="C16" s="25">
        <f t="shared" si="4"/>
        <v>0.15387086411821393</v>
      </c>
      <c r="D16" s="6">
        <v>2634</v>
      </c>
      <c r="E16" s="25">
        <f t="shared" si="5"/>
        <v>0.84612913588178607</v>
      </c>
      <c r="F16" s="11">
        <f>D16+B16</f>
        <v>3113</v>
      </c>
      <c r="G16" s="17">
        <f t="shared" si="3"/>
        <v>3.6630036630036632E-2</v>
      </c>
    </row>
    <row r="17" spans="1:7" ht="12.95" customHeight="1" x14ac:dyDescent="0.25">
      <c r="A17" s="13">
        <v>2012</v>
      </c>
      <c r="B17" s="6">
        <v>453</v>
      </c>
      <c r="C17" s="25">
        <f t="shared" si="4"/>
        <v>0.15084915084915085</v>
      </c>
      <c r="D17" s="6">
        <v>2550</v>
      </c>
      <c r="E17" s="25">
        <f t="shared" si="5"/>
        <v>0.84915084915084915</v>
      </c>
      <c r="F17" s="11">
        <f t="shared" ref="F17:F18" si="7">D17+B17</f>
        <v>3003</v>
      </c>
      <c r="G17" s="17">
        <f t="shared" si="3"/>
        <v>-6.6555740432612314E-4</v>
      </c>
    </row>
    <row r="18" spans="1:7" ht="12.95" customHeight="1" x14ac:dyDescent="0.25">
      <c r="A18" s="13">
        <v>2011</v>
      </c>
      <c r="B18" s="6">
        <v>436</v>
      </c>
      <c r="C18" s="25">
        <f t="shared" si="4"/>
        <v>0.14509151414309485</v>
      </c>
      <c r="D18" s="6">
        <v>2569</v>
      </c>
      <c r="E18" s="25">
        <f t="shared" si="5"/>
        <v>0.85490848585690515</v>
      </c>
      <c r="F18" s="11">
        <f t="shared" si="7"/>
        <v>3005</v>
      </c>
      <c r="G18" s="17">
        <f t="shared" si="3"/>
        <v>3.4423407917383818E-2</v>
      </c>
    </row>
    <row r="19" spans="1:7" ht="12.95" customHeight="1" x14ac:dyDescent="0.25">
      <c r="A19" s="13">
        <v>2010</v>
      </c>
      <c r="B19" s="6">
        <v>385</v>
      </c>
      <c r="C19" s="25">
        <f t="shared" si="4"/>
        <v>0.13253012048192772</v>
      </c>
      <c r="D19" s="6">
        <v>2520</v>
      </c>
      <c r="E19" s="25">
        <f t="shared" si="5"/>
        <v>0.86746987951807231</v>
      </c>
      <c r="F19" s="11">
        <f>D19+B19</f>
        <v>2905</v>
      </c>
      <c r="G19" s="17">
        <f t="shared" ref="G19" si="8">(100/(F20)*(F19-F20))/100</f>
        <v>3.4544159544159542E-2</v>
      </c>
    </row>
    <row r="20" spans="1:7" ht="12.95" customHeight="1" x14ac:dyDescent="0.25">
      <c r="A20" s="13">
        <v>2009</v>
      </c>
      <c r="B20" s="6">
        <v>346</v>
      </c>
      <c r="C20" s="25">
        <f t="shared" si="4"/>
        <v>0.12321937321937322</v>
      </c>
      <c r="D20" s="6">
        <v>2462</v>
      </c>
      <c r="E20" s="25">
        <f t="shared" si="5"/>
        <v>0.87678062678062674</v>
      </c>
      <c r="F20" s="11">
        <v>2808</v>
      </c>
      <c r="G20" s="17">
        <f t="shared" ref="G20:G35" si="9">(100/(F21)*(F20-F21))/100</f>
        <v>9.9451840250587314E-2</v>
      </c>
    </row>
    <row r="21" spans="1:7" ht="12.95" customHeight="1" x14ac:dyDescent="0.25">
      <c r="A21" s="5">
        <v>2008</v>
      </c>
      <c r="B21" s="6">
        <v>292</v>
      </c>
      <c r="C21" s="25">
        <f t="shared" si="4"/>
        <v>0.11433046202036022</v>
      </c>
      <c r="D21" s="6">
        <v>2262</v>
      </c>
      <c r="E21" s="25">
        <f t="shared" si="5"/>
        <v>0.88566953797963976</v>
      </c>
      <c r="F21" s="6">
        <v>2554</v>
      </c>
      <c r="G21" s="17">
        <f t="shared" si="9"/>
        <v>-1.7314351673720661E-2</v>
      </c>
    </row>
    <row r="22" spans="1:7" ht="12.95" customHeight="1" x14ac:dyDescent="0.25">
      <c r="A22" s="5">
        <v>2007</v>
      </c>
      <c r="B22" s="6">
        <v>268</v>
      </c>
      <c r="C22" s="25">
        <f t="shared" si="4"/>
        <v>0.10311658330126972</v>
      </c>
      <c r="D22" s="6">
        <v>2331</v>
      </c>
      <c r="E22" s="25">
        <f t="shared" si="5"/>
        <v>0.89688341669873028</v>
      </c>
      <c r="F22" s="6">
        <v>2599</v>
      </c>
      <c r="G22" s="17">
        <f t="shared" si="9"/>
        <v>7.9767345243041132E-2</v>
      </c>
    </row>
    <row r="23" spans="1:7" ht="12.95" customHeight="1" x14ac:dyDescent="0.25">
      <c r="A23" s="5">
        <v>2006</v>
      </c>
      <c r="B23" s="6">
        <v>221</v>
      </c>
      <c r="C23" s="25">
        <f t="shared" si="4"/>
        <v>9.1815538014125467E-2</v>
      </c>
      <c r="D23" s="6">
        <v>2186</v>
      </c>
      <c r="E23" s="25">
        <f t="shared" si="5"/>
        <v>0.90818446198587455</v>
      </c>
      <c r="F23" s="6">
        <v>2407</v>
      </c>
      <c r="G23" s="17">
        <f t="shared" si="9"/>
        <v>6.3162544169611312E-2</v>
      </c>
    </row>
    <row r="24" spans="1:7" ht="12.95" customHeight="1" x14ac:dyDescent="0.25">
      <c r="A24" s="5">
        <v>2005</v>
      </c>
      <c r="B24" s="6">
        <v>184</v>
      </c>
      <c r="C24" s="25">
        <f t="shared" si="4"/>
        <v>8.1272084805653705E-2</v>
      </c>
      <c r="D24" s="6">
        <v>2080</v>
      </c>
      <c r="E24" s="25">
        <f t="shared" si="5"/>
        <v>0.91872791519434627</v>
      </c>
      <c r="F24" s="6">
        <v>2264</v>
      </c>
      <c r="G24" s="17">
        <f t="shared" si="9"/>
        <v>3.4734917733089579E-2</v>
      </c>
    </row>
    <row r="25" spans="1:7" ht="12.95" customHeight="1" x14ac:dyDescent="0.25">
      <c r="A25" s="5">
        <v>2004</v>
      </c>
      <c r="B25" s="6">
        <v>167</v>
      </c>
      <c r="C25" s="25">
        <f t="shared" si="4"/>
        <v>7.6325411334552104E-2</v>
      </c>
      <c r="D25" s="6">
        <v>2021</v>
      </c>
      <c r="E25" s="25">
        <f t="shared" si="5"/>
        <v>0.92367458866544794</v>
      </c>
      <c r="F25" s="6">
        <v>2188</v>
      </c>
      <c r="G25" s="17">
        <f t="shared" si="9"/>
        <v>-5.8519793459552494E-2</v>
      </c>
    </row>
    <row r="26" spans="1:7" ht="12.95" customHeight="1" x14ac:dyDescent="0.25">
      <c r="A26" s="5">
        <v>2003</v>
      </c>
      <c r="B26" s="6">
        <v>235</v>
      </c>
      <c r="C26" s="25">
        <f t="shared" si="4"/>
        <v>0.10111876075731498</v>
      </c>
      <c r="D26" s="6">
        <v>2089</v>
      </c>
      <c r="E26" s="25">
        <f t="shared" si="5"/>
        <v>0.89888123924268504</v>
      </c>
      <c r="F26" s="6">
        <v>2324</v>
      </c>
      <c r="G26" s="17">
        <f t="shared" si="9"/>
        <v>5.7324840764331204E-2</v>
      </c>
    </row>
    <row r="27" spans="1:7" ht="12.95" customHeight="1" x14ac:dyDescent="0.25">
      <c r="A27" s="5">
        <v>2002</v>
      </c>
      <c r="B27" s="6">
        <v>157</v>
      </c>
      <c r="C27" s="25">
        <f t="shared" si="4"/>
        <v>7.1428571428571425E-2</v>
      </c>
      <c r="D27" s="6">
        <v>2041</v>
      </c>
      <c r="E27" s="25">
        <f t="shared" si="5"/>
        <v>0.9285714285714286</v>
      </c>
      <c r="F27" s="6">
        <v>2198</v>
      </c>
      <c r="G27" s="17">
        <f t="shared" si="9"/>
        <v>3.6303630363036306E-2</v>
      </c>
    </row>
    <row r="28" spans="1:7" ht="12.95" customHeight="1" x14ac:dyDescent="0.25">
      <c r="A28" s="5">
        <v>2001</v>
      </c>
      <c r="B28" s="6">
        <v>144</v>
      </c>
      <c r="C28" s="25">
        <f t="shared" si="4"/>
        <v>6.7892503536067891E-2</v>
      </c>
      <c r="D28" s="6">
        <v>1977</v>
      </c>
      <c r="E28" s="25">
        <f t="shared" si="5"/>
        <v>0.93210749646393209</v>
      </c>
      <c r="F28" s="6">
        <v>2121</v>
      </c>
      <c r="G28" s="17">
        <f t="shared" si="9"/>
        <v>7.3924050632911395E-2</v>
      </c>
    </row>
    <row r="29" spans="1:7" ht="12.95" customHeight="1" x14ac:dyDescent="0.25">
      <c r="A29" s="5">
        <v>2000</v>
      </c>
      <c r="B29" s="6">
        <v>128</v>
      </c>
      <c r="C29" s="25">
        <f t="shared" si="4"/>
        <v>6.4810126582278485E-2</v>
      </c>
      <c r="D29" s="6">
        <v>1847</v>
      </c>
      <c r="E29" s="25">
        <f t="shared" si="5"/>
        <v>0.93518987341772153</v>
      </c>
      <c r="F29" s="6">
        <v>1975</v>
      </c>
      <c r="G29" s="17">
        <f t="shared" si="9"/>
        <v>-3.8929440389294405E-2</v>
      </c>
    </row>
    <row r="30" spans="1:7" ht="12.95" customHeight="1" x14ac:dyDescent="0.25">
      <c r="A30" s="5">
        <v>1999</v>
      </c>
      <c r="B30" s="6">
        <v>113</v>
      </c>
      <c r="C30" s="25">
        <f t="shared" si="4"/>
        <v>5.4987834549878344E-2</v>
      </c>
      <c r="D30" s="6">
        <v>1942</v>
      </c>
      <c r="E30" s="25">
        <f t="shared" si="5"/>
        <v>0.94501216545012168</v>
      </c>
      <c r="F30" s="6">
        <v>2055</v>
      </c>
      <c r="G30" s="17">
        <f t="shared" si="9"/>
        <v>2.4390243902439024E-3</v>
      </c>
    </row>
    <row r="31" spans="1:7" ht="12.95" customHeight="1" x14ac:dyDescent="0.25">
      <c r="A31" s="5">
        <v>1998</v>
      </c>
      <c r="B31" s="6">
        <v>105</v>
      </c>
      <c r="C31" s="25">
        <f t="shared" si="4"/>
        <v>5.1219512195121948E-2</v>
      </c>
      <c r="D31" s="6">
        <v>1945</v>
      </c>
      <c r="E31" s="25">
        <f t="shared" si="5"/>
        <v>0.948780487804878</v>
      </c>
      <c r="F31" s="6">
        <v>2050</v>
      </c>
      <c r="G31" s="17">
        <f t="shared" si="9"/>
        <v>4.3256997455470729E-2</v>
      </c>
    </row>
    <row r="32" spans="1:7" ht="12.95" customHeight="1" x14ac:dyDescent="0.25">
      <c r="A32" s="5">
        <v>1997</v>
      </c>
      <c r="B32" s="6">
        <v>83</v>
      </c>
      <c r="C32" s="25">
        <f t="shared" si="4"/>
        <v>4.2239185750636135E-2</v>
      </c>
      <c r="D32" s="6">
        <v>1882</v>
      </c>
      <c r="E32" s="25">
        <f t="shared" si="5"/>
        <v>0.95776081424936388</v>
      </c>
      <c r="F32" s="6">
        <v>1965</v>
      </c>
      <c r="G32" s="17">
        <f t="shared" si="9"/>
        <v>6.3311688311688319E-2</v>
      </c>
    </row>
    <row r="33" spans="1:7" ht="12.95" customHeight="1" x14ac:dyDescent="0.25">
      <c r="A33" s="5">
        <v>1996</v>
      </c>
      <c r="B33" s="6">
        <v>73</v>
      </c>
      <c r="C33" s="25">
        <f t="shared" si="4"/>
        <v>3.9502164502164504E-2</v>
      </c>
      <c r="D33" s="6">
        <v>1775</v>
      </c>
      <c r="E33" s="25">
        <f t="shared" si="5"/>
        <v>0.96049783549783552</v>
      </c>
      <c r="F33" s="6">
        <v>1848</v>
      </c>
      <c r="G33" s="17">
        <f t="shared" si="9"/>
        <v>-2.1598272138228943E-3</v>
      </c>
    </row>
    <row r="34" spans="1:7" ht="12.95" customHeight="1" x14ac:dyDescent="0.25">
      <c r="A34" s="5">
        <v>1995</v>
      </c>
      <c r="B34" s="6">
        <v>53</v>
      </c>
      <c r="C34" s="25">
        <f t="shared" si="4"/>
        <v>2.8617710583153346E-2</v>
      </c>
      <c r="D34" s="6">
        <v>1799</v>
      </c>
      <c r="E34" s="25">
        <f t="shared" si="5"/>
        <v>0.97138228941684668</v>
      </c>
      <c r="F34" s="6">
        <v>1852</v>
      </c>
      <c r="G34" s="17">
        <f t="shared" si="9"/>
        <v>3.5794183445190156E-2</v>
      </c>
    </row>
    <row r="35" spans="1:7" ht="12.95" customHeight="1" x14ac:dyDescent="0.25">
      <c r="A35" s="5">
        <v>1994</v>
      </c>
      <c r="B35" s="6">
        <v>38</v>
      </c>
      <c r="C35" s="25">
        <f t="shared" si="4"/>
        <v>2.1252796420581657E-2</v>
      </c>
      <c r="D35" s="6">
        <v>1750</v>
      </c>
      <c r="E35" s="25">
        <f t="shared" si="5"/>
        <v>0.97874720357941836</v>
      </c>
      <c r="F35" s="6">
        <v>1788</v>
      </c>
      <c r="G35" s="17">
        <f t="shared" si="9"/>
        <v>-4.0772532188841207E-2</v>
      </c>
    </row>
    <row r="36" spans="1:7" ht="12.95" customHeight="1" x14ac:dyDescent="0.25">
      <c r="A36" s="5">
        <v>1993</v>
      </c>
      <c r="B36" s="6">
        <v>32</v>
      </c>
      <c r="C36" s="25">
        <f t="shared" si="4"/>
        <v>1.7167381974248927E-2</v>
      </c>
      <c r="D36" s="6">
        <v>1832</v>
      </c>
      <c r="E36" s="25">
        <f t="shared" si="5"/>
        <v>0.98283261802575106</v>
      </c>
      <c r="F36" s="6">
        <v>1864</v>
      </c>
      <c r="G36" s="17">
        <f t="shared" ref="G36:G40" si="10">(100/(F37)*(F36-F37))/100</f>
        <v>6.6971951917572992E-2</v>
      </c>
    </row>
    <row r="37" spans="1:7" ht="12.95" customHeight="1" x14ac:dyDescent="0.25">
      <c r="A37" s="5">
        <v>1992</v>
      </c>
      <c r="B37" s="6">
        <v>67</v>
      </c>
      <c r="C37" s="25">
        <f t="shared" si="4"/>
        <v>3.8351459645105897E-2</v>
      </c>
      <c r="D37" s="6">
        <v>1680</v>
      </c>
      <c r="E37" s="25">
        <f t="shared" si="5"/>
        <v>0.96164854035489411</v>
      </c>
      <c r="F37" s="6">
        <v>1747</v>
      </c>
      <c r="G37" s="17">
        <f t="shared" si="10"/>
        <v>6.9155446756425945E-2</v>
      </c>
    </row>
    <row r="38" spans="1:7" ht="12.95" customHeight="1" x14ac:dyDescent="0.25">
      <c r="A38" s="5">
        <v>1991</v>
      </c>
      <c r="B38" s="6">
        <v>27</v>
      </c>
      <c r="C38" s="25">
        <f t="shared" si="4"/>
        <v>1.6523867809057527E-2</v>
      </c>
      <c r="D38" s="6">
        <v>1607</v>
      </c>
      <c r="E38" s="25">
        <f t="shared" si="5"/>
        <v>0.98347613219094243</v>
      </c>
      <c r="F38" s="6">
        <v>1634</v>
      </c>
      <c r="G38" s="17">
        <f t="shared" si="10"/>
        <v>7.2882468811556148E-2</v>
      </c>
    </row>
    <row r="39" spans="1:7" ht="12.95" customHeight="1" x14ac:dyDescent="0.25">
      <c r="A39" s="5">
        <v>1990</v>
      </c>
      <c r="B39" s="6">
        <v>22</v>
      </c>
      <c r="C39" s="25">
        <f t="shared" si="4"/>
        <v>1.4445173998686802E-2</v>
      </c>
      <c r="D39" s="6">
        <v>1512</v>
      </c>
      <c r="E39" s="25">
        <f t="shared" si="5"/>
        <v>0.99277741300065658</v>
      </c>
      <c r="F39" s="6">
        <v>1523</v>
      </c>
      <c r="G39" s="17">
        <f t="shared" si="10"/>
        <v>-2.496798975672215E-2</v>
      </c>
    </row>
    <row r="40" spans="1:7" ht="12.95" customHeight="1" x14ac:dyDescent="0.25">
      <c r="A40" s="5">
        <v>1989</v>
      </c>
      <c r="B40" s="6">
        <v>18</v>
      </c>
      <c r="C40" s="25">
        <f t="shared" si="4"/>
        <v>1.1523687580025609E-2</v>
      </c>
      <c r="D40" s="6">
        <v>1544</v>
      </c>
      <c r="E40" s="25">
        <f t="shared" si="5"/>
        <v>0.98847631241997436</v>
      </c>
      <c r="F40" s="6">
        <v>1562</v>
      </c>
      <c r="G40" s="17">
        <f t="shared" si="10"/>
        <v>0.22992125984251965</v>
      </c>
    </row>
    <row r="41" spans="1:7" ht="12.95" customHeight="1" x14ac:dyDescent="0.25">
      <c r="A41" s="5">
        <v>1988</v>
      </c>
      <c r="B41" s="6">
        <v>19</v>
      </c>
      <c r="C41" s="25">
        <f>B41/F41</f>
        <v>1.4960629921259842E-2</v>
      </c>
      <c r="D41" s="6">
        <v>1251</v>
      </c>
      <c r="E41" s="25">
        <f>D41/F41</f>
        <v>0.98503937007874021</v>
      </c>
      <c r="F41" s="6">
        <v>1270</v>
      </c>
      <c r="G41" s="17"/>
    </row>
    <row r="42" spans="1:7" ht="12.95" customHeight="1" x14ac:dyDescent="0.25">
      <c r="A42" s="3"/>
      <c r="B42" s="7"/>
      <c r="D42" s="7"/>
      <c r="F42" s="8"/>
    </row>
    <row r="44" spans="1:7" ht="59.25" customHeight="1" x14ac:dyDescent="0.25">
      <c r="A44" s="36" t="s">
        <v>33</v>
      </c>
      <c r="B44" s="36"/>
      <c r="C44" s="36"/>
      <c r="D44" s="36"/>
      <c r="E44" s="36"/>
      <c r="F44" s="36"/>
      <c r="G44" s="36"/>
    </row>
    <row r="45" spans="1:7" ht="12.95" customHeight="1" x14ac:dyDescent="0.25">
      <c r="A45" s="28"/>
      <c r="B45" s="28"/>
      <c r="C45" s="28"/>
      <c r="D45" s="28"/>
      <c r="E45" s="28"/>
      <c r="F45" s="28"/>
      <c r="G45" s="28"/>
    </row>
    <row r="46" spans="1:7" ht="12.95" customHeight="1" x14ac:dyDescent="0.25">
      <c r="A46" s="28"/>
      <c r="B46" s="28"/>
      <c r="C46" s="28"/>
      <c r="D46" s="28"/>
      <c r="E46" s="28"/>
      <c r="F46" s="28"/>
      <c r="G46" s="28"/>
    </row>
    <row r="47" spans="1:7" ht="60" customHeight="1" x14ac:dyDescent="0.25">
      <c r="A47" s="36" t="s">
        <v>30</v>
      </c>
      <c r="B47" s="36"/>
      <c r="C47" s="36"/>
      <c r="D47" s="36"/>
      <c r="E47" s="36"/>
      <c r="F47" s="36"/>
      <c r="G47" s="36"/>
    </row>
  </sheetData>
  <mergeCells count="16">
    <mergeCell ref="G9:G11"/>
    <mergeCell ref="A44:G44"/>
    <mergeCell ref="A47:G47"/>
    <mergeCell ref="B9:B11"/>
    <mergeCell ref="C9:C11"/>
    <mergeCell ref="D9:D11"/>
    <mergeCell ref="E9:E11"/>
    <mergeCell ref="F9:F11"/>
    <mergeCell ref="A1:G3"/>
    <mergeCell ref="B4:G4"/>
    <mergeCell ref="B6:B8"/>
    <mergeCell ref="C6:C8"/>
    <mergeCell ref="D6:D8"/>
    <mergeCell ref="E6:E8"/>
    <mergeCell ref="F6:F8"/>
    <mergeCell ref="G6:G8"/>
  </mergeCells>
  <pageMargins left="0.70866141732283472" right="0.70866141732283472" top="0.78740157480314965" bottom="0.78740157480314965" header="0.31496062992125984" footer="0.31496062992125984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20" zoomScaleNormal="120" workbookViewId="0">
      <selection sqref="A1:G3"/>
    </sheetView>
  </sheetViews>
  <sheetFormatPr baseColWidth="10" defaultRowHeight="12.95" customHeight="1" x14ac:dyDescent="0.25"/>
  <cols>
    <col min="1" max="1" width="6.7109375" style="1" customWidth="1"/>
    <col min="2" max="2" width="15.140625" style="1" customWidth="1"/>
    <col min="3" max="3" width="11.85546875" style="1" bestFit="1" customWidth="1"/>
    <col min="4" max="4" width="15.140625" style="1" customWidth="1"/>
    <col min="5" max="5" width="11.85546875" style="1" bestFit="1" customWidth="1"/>
    <col min="6" max="6" width="15.140625" style="1" customWidth="1"/>
    <col min="7" max="7" width="11.85546875" style="1" bestFit="1" customWidth="1"/>
    <col min="8" max="16384" width="11.42578125" style="1"/>
  </cols>
  <sheetData>
    <row r="1" spans="1:7" ht="12.95" customHeight="1" x14ac:dyDescent="0.25">
      <c r="A1" s="38" t="s">
        <v>14</v>
      </c>
      <c r="B1" s="38"/>
      <c r="C1" s="38"/>
      <c r="D1" s="38"/>
      <c r="E1" s="38"/>
      <c r="F1" s="38"/>
      <c r="G1" s="38"/>
    </row>
    <row r="2" spans="1:7" ht="39.75" customHeight="1" x14ac:dyDescent="0.25">
      <c r="A2" s="38"/>
      <c r="B2" s="38"/>
      <c r="C2" s="38"/>
      <c r="D2" s="38"/>
      <c r="E2" s="38"/>
      <c r="F2" s="38"/>
      <c r="G2" s="38"/>
    </row>
    <row r="3" spans="1:7" ht="12.95" customHeight="1" x14ac:dyDescent="0.25">
      <c r="A3" s="38"/>
      <c r="B3" s="38"/>
      <c r="C3" s="38"/>
      <c r="D3" s="38"/>
      <c r="E3" s="38"/>
      <c r="F3" s="38"/>
      <c r="G3" s="38"/>
    </row>
    <row r="4" spans="1:7" ht="12.95" customHeight="1" x14ac:dyDescent="0.25">
      <c r="A4" s="2"/>
      <c r="B4" s="39" t="s">
        <v>0</v>
      </c>
      <c r="C4" s="39"/>
      <c r="D4" s="39"/>
      <c r="E4" s="39"/>
      <c r="F4" s="39"/>
      <c r="G4" s="39"/>
    </row>
    <row r="5" spans="1:7" ht="12.95" customHeight="1" x14ac:dyDescent="0.25">
      <c r="A5" s="3"/>
      <c r="B5" s="4"/>
      <c r="D5" s="4"/>
      <c r="F5" s="4"/>
    </row>
    <row r="6" spans="1:7" ht="12.95" customHeight="1" x14ac:dyDescent="0.25">
      <c r="A6" s="19"/>
      <c r="B6" s="32" t="s">
        <v>25</v>
      </c>
      <c r="C6" s="29" t="s">
        <v>21</v>
      </c>
      <c r="D6" s="32" t="s">
        <v>26</v>
      </c>
      <c r="E6" s="29" t="s">
        <v>21</v>
      </c>
      <c r="F6" s="35" t="s">
        <v>29</v>
      </c>
      <c r="G6" s="29" t="s">
        <v>7</v>
      </c>
    </row>
    <row r="7" spans="1:7" ht="12.95" customHeight="1" x14ac:dyDescent="0.25">
      <c r="A7" s="19"/>
      <c r="B7" s="32"/>
      <c r="C7" s="29"/>
      <c r="D7" s="32"/>
      <c r="E7" s="29"/>
      <c r="F7" s="35"/>
      <c r="G7" s="29"/>
    </row>
    <row r="8" spans="1:7" ht="12.95" customHeight="1" x14ac:dyDescent="0.25">
      <c r="A8" s="19"/>
      <c r="B8" s="32"/>
      <c r="C8" s="29"/>
      <c r="D8" s="32"/>
      <c r="E8" s="29"/>
      <c r="F8" s="35"/>
      <c r="G8" s="29"/>
    </row>
    <row r="9" spans="1:7" ht="12.95" customHeight="1" x14ac:dyDescent="0.25">
      <c r="A9" s="19"/>
      <c r="B9" s="31" t="s">
        <v>4</v>
      </c>
      <c r="C9" s="30" t="s">
        <v>23</v>
      </c>
      <c r="D9" s="31" t="s">
        <v>5</v>
      </c>
      <c r="E9" s="30" t="s">
        <v>23</v>
      </c>
      <c r="F9" s="34" t="s">
        <v>6</v>
      </c>
      <c r="G9" s="30" t="s">
        <v>8</v>
      </c>
    </row>
    <row r="10" spans="1:7" ht="12.95" customHeight="1" x14ac:dyDescent="0.25">
      <c r="A10" s="19"/>
      <c r="B10" s="32"/>
      <c r="C10" s="29"/>
      <c r="D10" s="32"/>
      <c r="E10" s="29"/>
      <c r="F10" s="35"/>
      <c r="G10" s="29"/>
    </row>
    <row r="11" spans="1:7" ht="12.95" customHeight="1" thickBot="1" x14ac:dyDescent="0.3">
      <c r="A11" s="20"/>
      <c r="B11" s="33"/>
      <c r="C11" s="29"/>
      <c r="D11" s="32"/>
      <c r="E11" s="29"/>
      <c r="F11" s="35"/>
      <c r="G11" s="29"/>
    </row>
    <row r="12" spans="1:7" ht="12.95" customHeight="1" thickBot="1" x14ac:dyDescent="0.3">
      <c r="A12" s="14">
        <v>2017</v>
      </c>
      <c r="B12" s="12">
        <v>3467</v>
      </c>
      <c r="C12" s="24">
        <f>B12/(B12+D12)</f>
        <v>0.2989566267138053</v>
      </c>
      <c r="D12" s="12">
        <v>8130</v>
      </c>
      <c r="E12" s="24">
        <f>D12/(B12+D12)</f>
        <v>0.7010433732861947</v>
      </c>
      <c r="F12" s="12">
        <v>13488</v>
      </c>
      <c r="G12" s="15">
        <f>(100/(F13)*(F12-F13))/100</f>
        <v>-2.4869866975130134E-2</v>
      </c>
    </row>
    <row r="13" spans="1:7" ht="12.95" customHeight="1" x14ac:dyDescent="0.25">
      <c r="A13" s="13">
        <v>2016</v>
      </c>
      <c r="B13" s="6">
        <v>3412</v>
      </c>
      <c r="C13" s="25">
        <f>B13/(B13+D13)</f>
        <v>0.28583396163190083</v>
      </c>
      <c r="D13" s="6">
        <v>8525</v>
      </c>
      <c r="E13" s="25">
        <f>D13/(B13+D13)</f>
        <v>0.71416603836809922</v>
      </c>
      <c r="F13" s="11">
        <v>13832</v>
      </c>
      <c r="G13" s="17">
        <f>(100/(F14)*(F13-F14))/100</f>
        <v>0.21610691049762615</v>
      </c>
    </row>
    <row r="14" spans="1:7" ht="12.95" customHeight="1" x14ac:dyDescent="0.25">
      <c r="A14" s="13">
        <v>2015</v>
      </c>
      <c r="B14" s="6">
        <v>2147</v>
      </c>
      <c r="C14" s="25">
        <f t="shared" ref="C14:C40" si="0">B14/F14</f>
        <v>0.18876384737119747</v>
      </c>
      <c r="D14" s="6">
        <v>9227</v>
      </c>
      <c r="E14" s="25">
        <f t="shared" ref="E14:E40" si="1">D14/F14</f>
        <v>0.81123615262880255</v>
      </c>
      <c r="F14" s="11">
        <f t="shared" ref="F14:F16" si="2">D14+B14</f>
        <v>11374</v>
      </c>
      <c r="G14" s="17">
        <f>(100/(F15)*(F14-F15))/100</f>
        <v>0.318418917352498</v>
      </c>
    </row>
    <row r="15" spans="1:7" ht="12.95" customHeight="1" x14ac:dyDescent="0.25">
      <c r="A15" s="13">
        <v>2014</v>
      </c>
      <c r="B15" s="6">
        <v>1273</v>
      </c>
      <c r="C15" s="25">
        <f t="shared" si="0"/>
        <v>0.14755998609018198</v>
      </c>
      <c r="D15" s="6">
        <v>7354</v>
      </c>
      <c r="E15" s="25">
        <f t="shared" si="1"/>
        <v>0.85244001390981805</v>
      </c>
      <c r="F15" s="11">
        <f t="shared" si="2"/>
        <v>8627</v>
      </c>
      <c r="G15" s="17">
        <f>(100/(F16)*(F15-F16))/100</f>
        <v>-3.8131341286654026E-2</v>
      </c>
    </row>
    <row r="16" spans="1:7" ht="12.95" customHeight="1" x14ac:dyDescent="0.25">
      <c r="A16" s="13">
        <v>2013</v>
      </c>
      <c r="B16" s="6">
        <v>1398</v>
      </c>
      <c r="C16" s="25">
        <f t="shared" si="0"/>
        <v>0.15587021964544542</v>
      </c>
      <c r="D16" s="6">
        <v>7571</v>
      </c>
      <c r="E16" s="25">
        <f t="shared" si="1"/>
        <v>0.84412978035455455</v>
      </c>
      <c r="F16" s="11">
        <f t="shared" si="2"/>
        <v>8969</v>
      </c>
      <c r="G16" s="17">
        <f t="shared" ref="G16" si="3">(100/(F17)*(F16-F17))/100</f>
        <v>-0.15649393397912159</v>
      </c>
    </row>
    <row r="17" spans="1:7" ht="12.95" customHeight="1" x14ac:dyDescent="0.25">
      <c r="A17" s="13">
        <v>2012</v>
      </c>
      <c r="B17" s="6">
        <v>2012</v>
      </c>
      <c r="C17" s="25">
        <f t="shared" si="0"/>
        <v>0.1892222326718706</v>
      </c>
      <c r="D17" s="6">
        <v>8621</v>
      </c>
      <c r="E17" s="25">
        <f t="shared" si="1"/>
        <v>0.81077776732812945</v>
      </c>
      <c r="F17" s="11">
        <f t="shared" ref="F17:F19" si="4">D17+B17</f>
        <v>10633</v>
      </c>
      <c r="G17" s="17">
        <f>(100/(F18)*(F17-F18))/100</f>
        <v>0.23252579112089949</v>
      </c>
    </row>
    <row r="18" spans="1:7" ht="12.95" customHeight="1" x14ac:dyDescent="0.25">
      <c r="A18" s="13">
        <v>2011</v>
      </c>
      <c r="B18" s="6">
        <v>1273</v>
      </c>
      <c r="C18" s="25">
        <f t="shared" si="0"/>
        <v>0.14755998609018198</v>
      </c>
      <c r="D18" s="6">
        <v>7354</v>
      </c>
      <c r="E18" s="25">
        <f t="shared" si="1"/>
        <v>0.85244001390981805</v>
      </c>
      <c r="F18" s="11">
        <f t="shared" si="4"/>
        <v>8627</v>
      </c>
      <c r="G18" s="17">
        <f>(100/(F19)*(F18-F19))/100</f>
        <v>-3.8131341286654026E-2</v>
      </c>
    </row>
    <row r="19" spans="1:7" ht="12.95" customHeight="1" x14ac:dyDescent="0.25">
      <c r="A19" s="13">
        <v>2010</v>
      </c>
      <c r="B19" s="6">
        <v>1398</v>
      </c>
      <c r="C19" s="25">
        <f t="shared" si="0"/>
        <v>0.15587021964544542</v>
      </c>
      <c r="D19" s="6">
        <v>7571</v>
      </c>
      <c r="E19" s="25">
        <f t="shared" si="1"/>
        <v>0.84412978035455455</v>
      </c>
      <c r="F19" s="11">
        <f t="shared" si="4"/>
        <v>8969</v>
      </c>
      <c r="G19" s="17">
        <f t="shared" ref="G19" si="5">(100/(F20)*(F19-F20))/100</f>
        <v>-1.8601597548965967E-2</v>
      </c>
    </row>
    <row r="20" spans="1:7" ht="12.95" customHeight="1" x14ac:dyDescent="0.25">
      <c r="A20" s="13">
        <v>2009</v>
      </c>
      <c r="B20" s="6">
        <v>1191</v>
      </c>
      <c r="C20" s="25">
        <f t="shared" si="0"/>
        <v>0.13032060400481454</v>
      </c>
      <c r="D20" s="6">
        <v>7948</v>
      </c>
      <c r="E20" s="25">
        <f t="shared" si="1"/>
        <v>0.86967939599518551</v>
      </c>
      <c r="F20" s="11">
        <f>D20+B20</f>
        <v>9139</v>
      </c>
      <c r="G20" s="17">
        <f t="shared" ref="G20:G35" si="6">(100/(F21)*(F20-F21))/100</f>
        <v>5.2395209580838327E-2</v>
      </c>
    </row>
    <row r="21" spans="1:7" ht="12.95" customHeight="1" x14ac:dyDescent="0.25">
      <c r="A21" s="5">
        <v>2008</v>
      </c>
      <c r="B21" s="6">
        <v>1027</v>
      </c>
      <c r="C21" s="25">
        <f t="shared" si="0"/>
        <v>0.11826347305389222</v>
      </c>
      <c r="D21" s="6">
        <v>7657</v>
      </c>
      <c r="E21" s="25">
        <f t="shared" si="1"/>
        <v>0.88173652694610782</v>
      </c>
      <c r="F21" s="6">
        <v>8684</v>
      </c>
      <c r="G21" s="17">
        <f t="shared" si="6"/>
        <v>9.4667843186688513E-2</v>
      </c>
    </row>
    <row r="22" spans="1:7" ht="12.95" customHeight="1" x14ac:dyDescent="0.25">
      <c r="A22" s="5">
        <v>2007</v>
      </c>
      <c r="B22" s="6">
        <v>627</v>
      </c>
      <c r="C22" s="25">
        <f t="shared" si="0"/>
        <v>7.9036934324971636E-2</v>
      </c>
      <c r="D22" s="6">
        <v>7306</v>
      </c>
      <c r="E22" s="25">
        <f t="shared" si="1"/>
        <v>0.92096306567502839</v>
      </c>
      <c r="F22" s="6">
        <v>7933</v>
      </c>
      <c r="G22" s="17">
        <f t="shared" si="6"/>
        <v>-4.8921224284997492E-3</v>
      </c>
    </row>
    <row r="23" spans="1:7" ht="12.95" customHeight="1" x14ac:dyDescent="0.25">
      <c r="A23" s="5">
        <v>2006</v>
      </c>
      <c r="B23" s="6">
        <v>464</v>
      </c>
      <c r="C23" s="25">
        <f t="shared" si="0"/>
        <v>5.8203712995484193E-2</v>
      </c>
      <c r="D23" s="6">
        <v>7508</v>
      </c>
      <c r="E23" s="25">
        <f t="shared" si="1"/>
        <v>0.94179628700451579</v>
      </c>
      <c r="F23" s="6">
        <v>7972</v>
      </c>
      <c r="G23" s="17">
        <f t="shared" si="6"/>
        <v>0.12726244343891402</v>
      </c>
    </row>
    <row r="24" spans="1:7" ht="12.95" customHeight="1" x14ac:dyDescent="0.25">
      <c r="A24" s="5">
        <v>2005</v>
      </c>
      <c r="B24" s="6">
        <v>317</v>
      </c>
      <c r="C24" s="25">
        <f t="shared" si="0"/>
        <v>4.4824660633484163E-2</v>
      </c>
      <c r="D24" s="6">
        <v>6755</v>
      </c>
      <c r="E24" s="25">
        <f t="shared" si="1"/>
        <v>0.95517533936651589</v>
      </c>
      <c r="F24" s="6">
        <v>7072</v>
      </c>
      <c r="G24" s="17">
        <f t="shared" si="6"/>
        <v>-0.11985065339141256</v>
      </c>
    </row>
    <row r="25" spans="1:7" ht="12.95" customHeight="1" x14ac:dyDescent="0.25">
      <c r="A25" s="5">
        <v>2004</v>
      </c>
      <c r="B25" s="6">
        <v>587</v>
      </c>
      <c r="C25" s="25">
        <f t="shared" si="0"/>
        <v>7.3055382700684499E-2</v>
      </c>
      <c r="D25" s="6">
        <v>7448</v>
      </c>
      <c r="E25" s="25">
        <f t="shared" si="1"/>
        <v>0.92694461729931554</v>
      </c>
      <c r="F25" s="6">
        <v>8035</v>
      </c>
      <c r="G25" s="17">
        <f t="shared" si="6"/>
        <v>-0.22065955383123181</v>
      </c>
    </row>
    <row r="26" spans="1:7" ht="12.95" customHeight="1" x14ac:dyDescent="0.25">
      <c r="A26" s="5">
        <v>2003</v>
      </c>
      <c r="B26" s="6">
        <v>591</v>
      </c>
      <c r="C26" s="25">
        <f t="shared" si="0"/>
        <v>5.7322987390882638E-2</v>
      </c>
      <c r="D26" s="6">
        <v>9719</v>
      </c>
      <c r="E26" s="25">
        <f t="shared" si="1"/>
        <v>0.9426770126091174</v>
      </c>
      <c r="F26" s="6">
        <v>10310</v>
      </c>
      <c r="G26" s="17">
        <f t="shared" si="6"/>
        <v>1.7166535122336228E-2</v>
      </c>
    </row>
    <row r="27" spans="1:7" ht="12.95" customHeight="1" x14ac:dyDescent="0.25">
      <c r="A27" s="5">
        <v>2002</v>
      </c>
      <c r="B27" s="6">
        <v>552</v>
      </c>
      <c r="C27" s="25">
        <f t="shared" si="0"/>
        <v>5.4459352801894241E-2</v>
      </c>
      <c r="D27" s="6">
        <v>9584</v>
      </c>
      <c r="E27" s="25">
        <f t="shared" si="1"/>
        <v>0.94554064719810571</v>
      </c>
      <c r="F27" s="6">
        <v>10136</v>
      </c>
      <c r="G27" s="17">
        <f t="shared" si="6"/>
        <v>3.9478878799842083E-4</v>
      </c>
    </row>
    <row r="28" spans="1:7" ht="12.95" customHeight="1" x14ac:dyDescent="0.25">
      <c r="A28" s="5">
        <v>2001</v>
      </c>
      <c r="B28" s="6">
        <v>401</v>
      </c>
      <c r="C28" s="25">
        <f t="shared" si="0"/>
        <v>3.9577575996841689E-2</v>
      </c>
      <c r="D28" s="6">
        <v>9731</v>
      </c>
      <c r="E28" s="25">
        <f t="shared" si="1"/>
        <v>0.96042242400315836</v>
      </c>
      <c r="F28" s="6">
        <v>10132</v>
      </c>
      <c r="G28" s="17">
        <f t="shared" si="6"/>
        <v>-2.2762345679012346E-2</v>
      </c>
    </row>
    <row r="29" spans="1:7" ht="12.95" customHeight="1" x14ac:dyDescent="0.25">
      <c r="A29" s="5">
        <v>2000</v>
      </c>
      <c r="B29" s="6">
        <v>356</v>
      </c>
      <c r="C29" s="25">
        <f t="shared" si="0"/>
        <v>3.433641975308642E-2</v>
      </c>
      <c r="D29" s="6">
        <v>10012</v>
      </c>
      <c r="E29" s="25">
        <f t="shared" si="1"/>
        <v>0.96566358024691357</v>
      </c>
      <c r="F29" s="6">
        <v>10368</v>
      </c>
      <c r="G29" s="17">
        <f t="shared" si="6"/>
        <v>-6.8014177603218703E-3</v>
      </c>
    </row>
    <row r="30" spans="1:7" ht="12.95" customHeight="1" x14ac:dyDescent="0.25">
      <c r="A30" s="5">
        <v>1999</v>
      </c>
      <c r="B30" s="6">
        <v>375</v>
      </c>
      <c r="C30" s="25">
        <f t="shared" si="0"/>
        <v>3.5922981128460582E-2</v>
      </c>
      <c r="D30" s="6">
        <v>10064</v>
      </c>
      <c r="E30" s="25">
        <f t="shared" si="1"/>
        <v>0.9640770188715394</v>
      </c>
      <c r="F30" s="6">
        <v>10439</v>
      </c>
      <c r="G30" s="17">
        <f t="shared" si="6"/>
        <v>2.8169014084507039E-2</v>
      </c>
    </row>
    <row r="31" spans="1:7" ht="12.95" customHeight="1" x14ac:dyDescent="0.25">
      <c r="A31" s="5">
        <v>1998</v>
      </c>
      <c r="B31" s="6">
        <v>347</v>
      </c>
      <c r="C31" s="25">
        <f t="shared" si="0"/>
        <v>3.4177090515118684E-2</v>
      </c>
      <c r="D31" s="6">
        <v>9806</v>
      </c>
      <c r="E31" s="25">
        <f t="shared" si="1"/>
        <v>0.96582290948488136</v>
      </c>
      <c r="F31" s="6">
        <v>10153</v>
      </c>
      <c r="G31" s="17">
        <f t="shared" si="6"/>
        <v>-3.1848955850100127E-2</v>
      </c>
    </row>
    <row r="32" spans="1:7" ht="12.95" customHeight="1" x14ac:dyDescent="0.25">
      <c r="A32" s="5">
        <v>1997</v>
      </c>
      <c r="B32" s="6">
        <v>347</v>
      </c>
      <c r="C32" s="25">
        <f t="shared" si="0"/>
        <v>3.3088585868217793E-2</v>
      </c>
      <c r="D32" s="6">
        <v>10140</v>
      </c>
      <c r="E32" s="25">
        <f t="shared" si="1"/>
        <v>0.96691141413178217</v>
      </c>
      <c r="F32" s="6">
        <v>10487</v>
      </c>
      <c r="G32" s="17">
        <f t="shared" si="6"/>
        <v>-1.5674863900882297E-2</v>
      </c>
    </row>
    <row r="33" spans="1:7" ht="12.95" customHeight="1" x14ac:dyDescent="0.25">
      <c r="A33" s="5">
        <v>1996</v>
      </c>
      <c r="B33" s="6">
        <v>313</v>
      </c>
      <c r="C33" s="25">
        <f t="shared" si="0"/>
        <v>2.9378637131593766E-2</v>
      </c>
      <c r="D33" s="6">
        <v>10341</v>
      </c>
      <c r="E33" s="25">
        <f t="shared" si="1"/>
        <v>0.97062136286840628</v>
      </c>
      <c r="F33" s="6">
        <v>10654</v>
      </c>
      <c r="G33" s="17">
        <f t="shared" si="6"/>
        <v>-4.3969849246231159E-2</v>
      </c>
    </row>
    <row r="34" spans="1:7" ht="12.95" customHeight="1" x14ac:dyDescent="0.25">
      <c r="A34" s="5">
        <v>1995</v>
      </c>
      <c r="B34" s="6">
        <v>318</v>
      </c>
      <c r="C34" s="25">
        <f t="shared" si="0"/>
        <v>2.8535534816941852E-2</v>
      </c>
      <c r="D34" s="6">
        <v>10826</v>
      </c>
      <c r="E34" s="25">
        <f t="shared" si="1"/>
        <v>0.97146446518305818</v>
      </c>
      <c r="F34" s="6">
        <v>11144</v>
      </c>
      <c r="G34" s="17">
        <f t="shared" si="6"/>
        <v>5.9577541072395731E-3</v>
      </c>
    </row>
    <row r="35" spans="1:7" ht="12.95" customHeight="1" x14ac:dyDescent="0.25">
      <c r="A35" s="5">
        <v>1994</v>
      </c>
      <c r="B35" s="6">
        <v>378</v>
      </c>
      <c r="C35" s="25">
        <f t="shared" si="0"/>
        <v>3.4121682614190289E-2</v>
      </c>
      <c r="D35" s="6">
        <v>10700</v>
      </c>
      <c r="E35" s="25">
        <f t="shared" si="1"/>
        <v>0.96587831738580976</v>
      </c>
      <c r="F35" s="6">
        <v>11078</v>
      </c>
      <c r="G35" s="17">
        <f t="shared" si="6"/>
        <v>-5.7672677781558351E-2</v>
      </c>
    </row>
    <row r="36" spans="1:7" ht="12.95" customHeight="1" x14ac:dyDescent="0.25">
      <c r="A36" s="5">
        <v>1993</v>
      </c>
      <c r="B36" s="6">
        <v>415</v>
      </c>
      <c r="C36" s="25">
        <f t="shared" si="0"/>
        <v>3.5301122830894864E-2</v>
      </c>
      <c r="D36" s="6">
        <v>11341</v>
      </c>
      <c r="E36" s="25">
        <f t="shared" si="1"/>
        <v>0.96469887716910518</v>
      </c>
      <c r="F36" s="6">
        <v>11756</v>
      </c>
      <c r="G36" s="17">
        <f t="shared" ref="G36:G40" si="7">(100/(F37)*(F36-F37))/100</f>
        <v>-1.9516263552960801E-2</v>
      </c>
    </row>
    <row r="37" spans="1:7" ht="12.95" customHeight="1" x14ac:dyDescent="0.25">
      <c r="A37" s="5">
        <v>1992</v>
      </c>
      <c r="B37" s="6">
        <v>377</v>
      </c>
      <c r="C37" s="25">
        <f t="shared" si="0"/>
        <v>3.1442869057547958E-2</v>
      </c>
      <c r="D37" s="6">
        <v>11613</v>
      </c>
      <c r="E37" s="25">
        <f t="shared" si="1"/>
        <v>0.96855713094245199</v>
      </c>
      <c r="F37" s="6">
        <v>11990</v>
      </c>
      <c r="G37" s="17">
        <f t="shared" si="7"/>
        <v>-1.7937587025964451E-2</v>
      </c>
    </row>
    <row r="38" spans="1:7" ht="12.95" customHeight="1" x14ac:dyDescent="0.25">
      <c r="A38" s="5">
        <v>1991</v>
      </c>
      <c r="B38" s="6">
        <v>391</v>
      </c>
      <c r="C38" s="25">
        <f t="shared" si="0"/>
        <v>3.2025554918502744E-2</v>
      </c>
      <c r="D38" s="6">
        <v>11818</v>
      </c>
      <c r="E38" s="25">
        <f t="shared" si="1"/>
        <v>0.96797444508149721</v>
      </c>
      <c r="F38" s="6">
        <v>12209</v>
      </c>
      <c r="G38" s="17">
        <f t="shared" si="7"/>
        <v>6.3316495384079435E-2</v>
      </c>
    </row>
    <row r="39" spans="1:7" ht="12.95" customHeight="1" x14ac:dyDescent="0.25">
      <c r="A39" s="5">
        <v>1990</v>
      </c>
      <c r="B39" s="6">
        <v>355</v>
      </c>
      <c r="C39" s="25">
        <f t="shared" si="0"/>
        <v>3.0917958543807699E-2</v>
      </c>
      <c r="D39" s="6">
        <v>11127</v>
      </c>
      <c r="E39" s="25">
        <f t="shared" si="1"/>
        <v>0.96908204145619226</v>
      </c>
      <c r="F39" s="6">
        <v>11482</v>
      </c>
      <c r="G39" s="17">
        <f t="shared" si="7"/>
        <v>3.6562246095513222E-2</v>
      </c>
    </row>
    <row r="40" spans="1:7" ht="12.95" customHeight="1" x14ac:dyDescent="0.25">
      <c r="A40" s="5">
        <v>1989</v>
      </c>
      <c r="B40" s="6">
        <v>327</v>
      </c>
      <c r="C40" s="25">
        <f t="shared" si="0"/>
        <v>2.9520628328969938E-2</v>
      </c>
      <c r="D40" s="6">
        <v>10750</v>
      </c>
      <c r="E40" s="25">
        <f t="shared" si="1"/>
        <v>0.97047937167103004</v>
      </c>
      <c r="F40" s="6">
        <v>11077</v>
      </c>
      <c r="G40" s="17">
        <f t="shared" si="7"/>
        <v>4.0680195415257421E-2</v>
      </c>
    </row>
    <row r="41" spans="1:7" ht="12.95" customHeight="1" x14ac:dyDescent="0.25">
      <c r="A41" s="5">
        <v>1988</v>
      </c>
      <c r="B41" s="6">
        <v>300</v>
      </c>
      <c r="C41" s="25">
        <f>B41/F41</f>
        <v>2.8184892897406989E-2</v>
      </c>
      <c r="D41" s="6">
        <v>10344</v>
      </c>
      <c r="E41" s="25">
        <f>D41/F41</f>
        <v>0.971815107102593</v>
      </c>
      <c r="F41" s="6">
        <v>10644</v>
      </c>
      <c r="G41" s="17"/>
    </row>
    <row r="42" spans="1:7" ht="12.95" customHeight="1" x14ac:dyDescent="0.25">
      <c r="A42" s="3"/>
      <c r="B42" s="7"/>
      <c r="D42" s="7"/>
      <c r="F42" s="8"/>
    </row>
    <row r="43" spans="1:7" ht="12.95" customHeight="1" x14ac:dyDescent="0.25">
      <c r="A43" s="3"/>
      <c r="B43" s="7"/>
      <c r="D43" s="7"/>
      <c r="F43" s="8"/>
    </row>
    <row r="45" spans="1:7" ht="80.25" customHeight="1" x14ac:dyDescent="0.25">
      <c r="A45" s="36" t="s">
        <v>31</v>
      </c>
      <c r="B45" s="36"/>
      <c r="C45" s="36"/>
      <c r="D45" s="36"/>
      <c r="E45" s="36"/>
      <c r="F45" s="36"/>
      <c r="G45" s="36"/>
    </row>
    <row r="46" spans="1:7" ht="15" x14ac:dyDescent="0.25">
      <c r="A46" s="22"/>
      <c r="B46" s="22"/>
      <c r="C46" s="22"/>
      <c r="D46" s="22"/>
      <c r="E46" s="22"/>
      <c r="F46" s="22"/>
      <c r="G46" s="22"/>
    </row>
    <row r="47" spans="1:7" ht="12.95" customHeight="1" x14ac:dyDescent="0.25">
      <c r="A47" s="23"/>
      <c r="B47" s="23"/>
      <c r="C47" s="23"/>
      <c r="D47" s="23"/>
      <c r="E47" s="23"/>
      <c r="F47" s="23"/>
      <c r="G47" s="23"/>
    </row>
    <row r="48" spans="1:7" ht="57.75" customHeight="1" x14ac:dyDescent="0.25">
      <c r="A48" s="36" t="s">
        <v>32</v>
      </c>
      <c r="B48" s="36"/>
      <c r="C48" s="36"/>
      <c r="D48" s="36"/>
      <c r="E48" s="36"/>
      <c r="F48" s="36"/>
      <c r="G48" s="36"/>
    </row>
    <row r="49" spans="1:7" ht="12.95" customHeight="1" x14ac:dyDescent="0.25">
      <c r="A49" s="37"/>
      <c r="B49" s="37"/>
      <c r="C49" s="37"/>
      <c r="D49" s="37"/>
      <c r="E49" s="37"/>
      <c r="F49" s="37"/>
      <c r="G49" s="37"/>
    </row>
    <row r="50" spans="1:7" ht="12.95" customHeight="1" x14ac:dyDescent="0.25">
      <c r="A50" s="9"/>
      <c r="B50" s="10"/>
      <c r="D50" s="10"/>
      <c r="F50" s="10"/>
    </row>
    <row r="51" spans="1:7" ht="60" customHeight="1" x14ac:dyDescent="0.25">
      <c r="A51" s="36" t="s">
        <v>30</v>
      </c>
      <c r="B51" s="36"/>
      <c r="C51" s="36"/>
      <c r="D51" s="36"/>
      <c r="E51" s="36"/>
      <c r="F51" s="36"/>
      <c r="G51" s="36"/>
    </row>
  </sheetData>
  <mergeCells count="18">
    <mergeCell ref="F9:F11"/>
    <mergeCell ref="G9:G11"/>
    <mergeCell ref="A48:G48"/>
    <mergeCell ref="A49:G49"/>
    <mergeCell ref="A51:G51"/>
    <mergeCell ref="A1:G3"/>
    <mergeCell ref="B4:G4"/>
    <mergeCell ref="B6:B8"/>
    <mergeCell ref="C6:C8"/>
    <mergeCell ref="D6:D8"/>
    <mergeCell ref="E6:E8"/>
    <mergeCell ref="F6:F8"/>
    <mergeCell ref="G6:G8"/>
    <mergeCell ref="B9:B11"/>
    <mergeCell ref="C9:C11"/>
    <mergeCell ref="D9:D11"/>
    <mergeCell ref="E9:E11"/>
    <mergeCell ref="A45:G45"/>
  </mergeCells>
  <pageMargins left="0.70866141732283472" right="0.70866141732283472" top="0.78740157480314965" bottom="0.78740157480314965" header="0.31496062992125984" footer="0.31496062992125984"/>
  <pageSetup paperSize="9" scale="9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5BD574C2EF1C4AB88EAD14794B6C92" ma:contentTypeVersion="10" ma:contentTypeDescription="Ein neues Dokument erstellen." ma:contentTypeScope="" ma:versionID="fa0f08e0742e4958ef8ec337eddd81d8">
  <xsd:schema xmlns:xsd="http://www.w3.org/2001/XMLSchema" xmlns:xs="http://www.w3.org/2001/XMLSchema" xmlns:p="http://schemas.microsoft.com/office/2006/metadata/properties" xmlns:ns2="0a719837-4a29-4d8f-8dd8-6fe5700bea35" xmlns:ns3="ec069963-9483-4c61-a8bd-9c00dbd22626" targetNamespace="http://schemas.microsoft.com/office/2006/metadata/properties" ma:root="true" ma:fieldsID="05a36cbd9d8bf40179cff7bcab3048f2" ns2:_="" ns3:_="">
    <xsd:import namespace="0a719837-4a29-4d8f-8dd8-6fe5700bea35"/>
    <xsd:import namespace="ec069963-9483-4c61-a8bd-9c00dbd226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69963-9483-4c61-a8bd-9c00dbd22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171718-25FB-4E28-8220-D3C1DF6BBC3B}">
  <ds:schemaRefs>
    <ds:schemaRef ds:uri="http://purl.org/dc/terms/"/>
    <ds:schemaRef ds:uri="http://schemas.openxmlformats.org/package/2006/metadata/core-properties"/>
    <ds:schemaRef ds:uri="ec069963-9483-4c61-a8bd-9c00dbd22626"/>
    <ds:schemaRef ds:uri="http://schemas.microsoft.com/office/2006/documentManagement/types"/>
    <ds:schemaRef ds:uri="0a719837-4a29-4d8f-8dd8-6fe5700bea3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3E1AEC-ECA0-4C97-B3D6-AD0B870BD0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88EF15-D2D5-4EB3-9A11-24A12E583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719837-4a29-4d8f-8dd8-6fe5700bea35"/>
    <ds:schemaRef ds:uri="ec069963-9483-4c61-a8bd-9c00dbd226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Mitarbeitende in der Schweiz</vt:lpstr>
      <vt:lpstr>Mitarbeitende weltweit</vt:lpstr>
      <vt:lpstr>Vollzeitbeschäftigte</vt:lpstr>
      <vt:lpstr>Teilzeitbeschäftigte</vt:lpstr>
      <vt:lpstr>Auszubildende</vt:lpstr>
      <vt:lpstr>Kadermitarbeiter inkl Direktion</vt:lpstr>
      <vt:lpstr>Direktionsmitglieder</vt:lpstr>
      <vt:lpstr>Aussendienst</vt:lpstr>
    </vt:vector>
  </TitlesOfParts>
  <Company>SVV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tina.helfenberger</dc:creator>
  <cp:lastModifiedBy>Schaller Lisa</cp:lastModifiedBy>
  <cp:lastPrinted>2017-05-16T10:18:26Z</cp:lastPrinted>
  <dcterms:created xsi:type="dcterms:W3CDTF">2010-07-01T13:49:05Z</dcterms:created>
  <dcterms:modified xsi:type="dcterms:W3CDTF">2018-06-20T07:44:22Z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0x010100CE5BD574C2EF1C4AB88EAD14794B6C92</vt:lpwstr>
  </property>
</Properties>
</file>