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9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a\Downloads\"/>
    </mc:Choice>
  </mc:AlternateContent>
  <xr:revisionPtr revIDLastSave="0" documentId="7CDF5B3DD82EA284CECA0AA75A27D8BD4D84B472" xr6:coauthVersionLast="26" xr6:coauthVersionMax="26" xr10:uidLastSave="{00000000-0000-0000-0000-000000000000}"/>
  <bookViews>
    <workbookView xWindow="0" yWindow="0" windowWidth="20490" windowHeight="7755" tabRatio="708" xr2:uid="{00000000-000D-0000-FFFF-FFFF00000000}"/>
  </bookViews>
  <sheets>
    <sheet name="Anteilgeb LV Marktanteile" sheetId="2" r:id="rId1"/>
  </sheets>
  <definedNames>
    <definedName name="_xlnm.Print_Area" localSheetId="0">'Anteilgeb LV Marktanteile'!$G$1:$CR$32</definedName>
  </definedNames>
  <calcPr calcId="171026"/>
</workbook>
</file>

<file path=xl/calcChain.xml><?xml version="1.0" encoding="utf-8"?>
<calcChain xmlns="http://schemas.openxmlformats.org/spreadsheetml/2006/main">
  <c r="E21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6" i="2"/>
  <c r="D21" i="2"/>
  <c r="C21" i="2"/>
  <c r="K22" i="2"/>
  <c r="L6" i="2"/>
  <c r="L9" i="2"/>
  <c r="J22" i="2"/>
  <c r="I22" i="2"/>
  <c r="L14" i="2"/>
  <c r="L20" i="2"/>
  <c r="L12" i="2"/>
  <c r="L18" i="2"/>
  <c r="L10" i="2"/>
  <c r="L16" i="2"/>
  <c r="L8" i="2"/>
  <c r="L21" i="2"/>
  <c r="L17" i="2"/>
  <c r="L13" i="2"/>
  <c r="L19" i="2"/>
  <c r="L15" i="2"/>
  <c r="L11" i="2"/>
  <c r="L7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6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AC24" i="2"/>
  <c r="AD6" i="2"/>
  <c r="AI25" i="2"/>
  <c r="AJ23" i="2"/>
  <c r="AO26" i="2"/>
  <c r="AP22" i="2"/>
  <c r="AU26" i="2"/>
  <c r="AV7" i="2"/>
  <c r="BB18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21" i="2"/>
  <c r="BE22" i="2"/>
  <c r="BE23" i="2"/>
  <c r="BE24" i="2"/>
  <c r="BE6" i="2"/>
  <c r="BG26" i="2"/>
  <c r="BH18" i="2"/>
  <c r="BF26" i="2"/>
  <c r="CP27" i="2"/>
  <c r="CQ27" i="2"/>
  <c r="CR21" i="2"/>
  <c r="BQ7" i="2"/>
  <c r="BQ8" i="2"/>
  <c r="BQ9" i="2"/>
  <c r="BQ10" i="2"/>
  <c r="BQ11" i="2"/>
  <c r="BQ12" i="2"/>
  <c r="BQ13" i="2"/>
  <c r="BQ14" i="2"/>
  <c r="BQ15" i="2"/>
  <c r="BQ16" i="2"/>
  <c r="BQ17" i="2"/>
  <c r="BQ20" i="2"/>
  <c r="BQ21" i="2"/>
  <c r="BQ23" i="2"/>
  <c r="BQ6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21" i="2"/>
  <c r="BK22" i="2"/>
  <c r="BK23" i="2"/>
  <c r="BK24" i="2"/>
  <c r="BK6" i="2"/>
  <c r="BM26" i="2"/>
  <c r="BN16" i="2"/>
  <c r="CO7" i="2"/>
  <c r="CO8" i="2"/>
  <c r="CO9" i="2"/>
  <c r="CO10" i="2"/>
  <c r="CO11" i="2"/>
  <c r="CO12" i="2"/>
  <c r="CO13" i="2"/>
  <c r="CO14" i="2"/>
  <c r="CO15" i="2"/>
  <c r="CO16" i="2"/>
  <c r="CO17" i="2"/>
  <c r="CO19" i="2"/>
  <c r="CO20" i="2"/>
  <c r="CO22" i="2"/>
  <c r="CO23" i="2"/>
  <c r="CO24" i="2"/>
  <c r="CO26" i="2"/>
  <c r="CI7" i="2"/>
  <c r="CI9" i="2"/>
  <c r="CI10" i="2"/>
  <c r="CI12" i="2"/>
  <c r="CI13" i="2"/>
  <c r="CI14" i="2"/>
  <c r="CI15" i="2"/>
  <c r="CI16" i="2"/>
  <c r="CI17" i="2"/>
  <c r="CI18" i="2"/>
  <c r="CI21" i="2"/>
  <c r="CI22" i="2"/>
  <c r="CI23" i="2"/>
  <c r="CI24" i="2"/>
  <c r="CE28" i="2"/>
  <c r="CF6" i="2"/>
  <c r="BX28" i="2"/>
  <c r="BW7" i="2"/>
  <c r="BW8" i="2"/>
  <c r="BW10" i="2"/>
  <c r="BW11" i="2"/>
  <c r="BW12" i="2"/>
  <c r="BW13" i="2"/>
  <c r="BW14" i="2"/>
  <c r="BW15" i="2"/>
  <c r="BW16" i="2"/>
  <c r="BW17" i="2"/>
  <c r="BW18" i="2"/>
  <c r="BW20" i="2"/>
  <c r="BW21" i="2"/>
  <c r="BW22" i="2"/>
  <c r="BW23" i="2"/>
  <c r="BW25" i="2"/>
  <c r="BW26" i="2"/>
  <c r="BW6" i="2"/>
  <c r="BY28" i="2"/>
  <c r="BZ19" i="2"/>
  <c r="BR27" i="2"/>
  <c r="BS27" i="2"/>
  <c r="BT14" i="2"/>
  <c r="BL26" i="2"/>
  <c r="CC24" i="2"/>
  <c r="CC18" i="2"/>
  <c r="CC17" i="2"/>
  <c r="CC21" i="2"/>
  <c r="CC23" i="2"/>
  <c r="CC25" i="2"/>
  <c r="CD28" i="2"/>
  <c r="CC6" i="2"/>
  <c r="CC11" i="2"/>
  <c r="CC15" i="2"/>
  <c r="CC12" i="2"/>
  <c r="CC16" i="2"/>
  <c r="CC9" i="2"/>
  <c r="CC13" i="2"/>
  <c r="CC10" i="2"/>
  <c r="CC8" i="2"/>
  <c r="CK26" i="2"/>
  <c r="CL21" i="2"/>
  <c r="CJ26" i="2"/>
  <c r="CI6" i="2"/>
  <c r="CI26" i="2"/>
  <c r="CO6" i="2"/>
  <c r="BB14" i="2"/>
  <c r="BB22" i="2"/>
  <c r="BB7" i="2"/>
  <c r="BB17" i="2"/>
  <c r="BB9" i="2"/>
  <c r="BB16" i="2"/>
  <c r="BB8" i="2"/>
  <c r="BB6" i="2"/>
  <c r="BB25" i="2"/>
  <c r="BB19" i="2"/>
  <c r="BB23" i="2"/>
  <c r="BB24" i="2"/>
  <c r="BB12" i="2"/>
  <c r="BB11" i="2"/>
  <c r="BB10" i="2"/>
  <c r="BB21" i="2"/>
  <c r="BB13" i="2"/>
  <c r="BB20" i="2"/>
  <c r="BB15" i="2"/>
  <c r="BN13" i="2"/>
  <c r="AV16" i="2"/>
  <c r="BN15" i="2"/>
  <c r="BN10" i="2"/>
  <c r="CF24" i="2"/>
  <c r="AD22" i="2"/>
  <c r="AP16" i="2"/>
  <c r="BN23" i="2"/>
  <c r="AD21" i="2"/>
  <c r="CR15" i="2"/>
  <c r="AP24" i="2"/>
  <c r="AV8" i="2"/>
  <c r="AP8" i="2"/>
  <c r="CR7" i="2"/>
  <c r="BH25" i="2"/>
  <c r="BH10" i="2"/>
  <c r="CR12" i="2"/>
  <c r="CL7" i="2"/>
  <c r="AV10" i="2"/>
  <c r="AP7" i="2"/>
  <c r="CF19" i="2"/>
  <c r="AP21" i="2"/>
  <c r="BT13" i="2"/>
  <c r="CF15" i="2"/>
  <c r="AD20" i="2"/>
  <c r="AP20" i="2"/>
  <c r="AP14" i="2"/>
  <c r="AP23" i="2"/>
  <c r="BW28" i="2"/>
  <c r="AD17" i="2"/>
  <c r="AD18" i="2"/>
  <c r="AD15" i="2"/>
  <c r="AD16" i="2"/>
  <c r="BT24" i="2"/>
  <c r="AD8" i="2"/>
  <c r="AD11" i="2"/>
  <c r="CF14" i="2"/>
  <c r="CF20" i="2"/>
  <c r="AD9" i="2"/>
  <c r="AV20" i="2"/>
  <c r="AV21" i="2"/>
  <c r="BT11" i="2"/>
  <c r="AP25" i="2"/>
  <c r="CF22" i="2"/>
  <c r="CF25" i="2"/>
  <c r="CF11" i="2"/>
  <c r="AP12" i="2"/>
  <c r="CF21" i="2"/>
  <c r="CF12" i="2"/>
  <c r="CF13" i="2"/>
  <c r="CF23" i="2"/>
  <c r="AP13" i="2"/>
  <c r="CF10" i="2"/>
  <c r="BT19" i="2"/>
  <c r="BH19" i="2"/>
  <c r="AP6" i="2"/>
  <c r="AP15" i="2"/>
  <c r="CL17" i="2"/>
  <c r="BN9" i="2"/>
  <c r="BN14" i="2"/>
  <c r="AD13" i="2"/>
  <c r="AD19" i="2"/>
  <c r="BH9" i="2"/>
  <c r="BN25" i="2"/>
  <c r="CF7" i="2"/>
  <c r="CF18" i="2"/>
  <c r="CL9" i="2"/>
  <c r="CF16" i="2"/>
  <c r="BN6" i="2"/>
  <c r="BN19" i="2"/>
  <c r="CF8" i="2"/>
  <c r="CF26" i="2"/>
  <c r="BN17" i="2"/>
  <c r="CO27" i="2"/>
  <c r="BQ27" i="2"/>
  <c r="AD23" i="2"/>
  <c r="AP17" i="2"/>
  <c r="AD14" i="2"/>
  <c r="CF17" i="2"/>
  <c r="CF27" i="2"/>
  <c r="AD12" i="2"/>
  <c r="AP10" i="2"/>
  <c r="AD7" i="2"/>
  <c r="AP9" i="2"/>
  <c r="AP18" i="2"/>
  <c r="BT6" i="2"/>
  <c r="AP11" i="2"/>
  <c r="BH11" i="2"/>
  <c r="AP19" i="2"/>
  <c r="AD10" i="2"/>
  <c r="BN7" i="2"/>
  <c r="BN20" i="2"/>
  <c r="BH8" i="2"/>
  <c r="BN24" i="2"/>
  <c r="BT25" i="2"/>
  <c r="BN11" i="2"/>
  <c r="CF9" i="2"/>
  <c r="BZ20" i="2"/>
  <c r="BZ8" i="2"/>
  <c r="BZ13" i="2"/>
  <c r="CL15" i="2"/>
  <c r="CL6" i="2"/>
  <c r="CL16" i="2"/>
  <c r="AJ14" i="2"/>
  <c r="CL13" i="2"/>
  <c r="CL23" i="2"/>
  <c r="CL10" i="2"/>
  <c r="BN22" i="2"/>
  <c r="BK26" i="2"/>
  <c r="BZ25" i="2"/>
  <c r="CL24" i="2"/>
  <c r="BZ6" i="2"/>
  <c r="CL25" i="2"/>
  <c r="CL12" i="2"/>
  <c r="CL19" i="2"/>
  <c r="BE26" i="2"/>
  <c r="CL14" i="2"/>
  <c r="AJ10" i="2"/>
  <c r="AJ16" i="2"/>
  <c r="CL11" i="2"/>
  <c r="CC28" i="2"/>
  <c r="BZ17" i="2"/>
  <c r="BT21" i="2"/>
  <c r="BZ15" i="2"/>
  <c r="BZ21" i="2"/>
  <c r="AV6" i="2"/>
  <c r="BT26" i="2"/>
  <c r="BZ24" i="2"/>
  <c r="AJ7" i="2"/>
  <c r="AJ15" i="2"/>
  <c r="BZ9" i="2"/>
  <c r="AV19" i="2"/>
  <c r="CR19" i="2"/>
  <c r="CR18" i="2"/>
  <c r="AJ8" i="2"/>
  <c r="AJ12" i="2"/>
  <c r="BT15" i="2"/>
  <c r="BT7" i="2"/>
  <c r="BZ22" i="2"/>
  <c r="BH21" i="2"/>
  <c r="AV13" i="2"/>
  <c r="BZ27" i="2"/>
  <c r="BH7" i="2"/>
  <c r="BH17" i="2"/>
  <c r="CL8" i="2"/>
  <c r="BZ10" i="2"/>
  <c r="AV14" i="2"/>
  <c r="BH23" i="2"/>
  <c r="AJ19" i="2"/>
  <c r="CR24" i="2"/>
  <c r="CL18" i="2"/>
  <c r="CR11" i="2"/>
  <c r="CL22" i="2"/>
  <c r="CR20" i="2"/>
  <c r="BZ23" i="2"/>
  <c r="BZ12" i="2"/>
  <c r="CL20" i="2"/>
  <c r="AV23" i="2"/>
  <c r="BT18" i="2"/>
  <c r="AJ24" i="2"/>
  <c r="BT10" i="2"/>
  <c r="BN8" i="2"/>
  <c r="BT20" i="2"/>
  <c r="BZ7" i="2"/>
  <c r="CR26" i="2"/>
  <c r="BN21" i="2"/>
  <c r="BH14" i="2"/>
  <c r="BH24" i="2"/>
  <c r="BN12" i="2"/>
  <c r="BT8" i="2"/>
  <c r="AV18" i="2"/>
  <c r="BN18" i="2"/>
  <c r="BT17" i="2"/>
  <c r="BZ16" i="2"/>
  <c r="CR17" i="2"/>
  <c r="BH12" i="2"/>
  <c r="AV22" i="2"/>
  <c r="AJ22" i="2"/>
  <c r="BT9" i="2"/>
  <c r="BZ26" i="2"/>
  <c r="CR25" i="2"/>
  <c r="CR23" i="2"/>
  <c r="BH6" i="2"/>
  <c r="AV9" i="2"/>
  <c r="AV15" i="2"/>
  <c r="AV12" i="2"/>
  <c r="BH13" i="2"/>
  <c r="AV24" i="2"/>
  <c r="AV17" i="2"/>
  <c r="CR9" i="2"/>
  <c r="AJ6" i="2"/>
  <c r="BH22" i="2"/>
  <c r="CR8" i="2"/>
  <c r="CR13" i="2"/>
  <c r="AV11" i="2"/>
  <c r="BT12" i="2"/>
  <c r="AJ9" i="2"/>
  <c r="BT22" i="2"/>
  <c r="BZ14" i="2"/>
  <c r="AJ18" i="2"/>
  <c r="CR10" i="2"/>
  <c r="BH16" i="2"/>
  <c r="BZ18" i="2"/>
  <c r="BT23" i="2"/>
  <c r="AV25" i="2"/>
  <c r="CR14" i="2"/>
  <c r="CR6" i="2"/>
  <c r="BT16" i="2"/>
  <c r="CR16" i="2"/>
  <c r="AJ13" i="2"/>
  <c r="CR22" i="2"/>
  <c r="BH20" i="2"/>
  <c r="AJ11" i="2"/>
  <c r="BZ11" i="2"/>
  <c r="AJ21" i="2"/>
  <c r="AJ17" i="2"/>
  <c r="AJ20" i="2"/>
  <c r="BH15" i="2"/>
</calcChain>
</file>

<file path=xl/sharedStrings.xml><?xml version="1.0" encoding="utf-8"?>
<sst xmlns="http://schemas.openxmlformats.org/spreadsheetml/2006/main" count="478" uniqueCount="92">
  <si>
    <r>
      <rPr>
        <b/>
        <sz val="14"/>
        <rFont val="Arial"/>
        <family val="2"/>
      </rPr>
      <t xml:space="preserve">Direktes Schweizergeschäft : Anteilgebundene Lebensversicherungen
</t>
    </r>
    <r>
      <rPr>
        <b/>
        <i/>
        <sz val="14"/>
        <rFont val="Arial"/>
        <family val="2"/>
      </rPr>
      <t>Affaires suisses directes: Assurance liée à des participations</t>
    </r>
    <r>
      <rPr>
        <sz val="14"/>
        <rFont val="Arial"/>
        <family val="2"/>
      </rPr>
      <t xml:space="preserve">
</t>
    </r>
    <r>
      <rPr>
        <sz val="10"/>
        <rFont val="Arial"/>
        <family val="2"/>
      </rPr>
      <t xml:space="preserve">(Quelle: Finma und BPV Bericht / Source: Rapport de l’OFAP et de la Finma) </t>
    </r>
  </si>
  <si>
    <r>
      <t xml:space="preserve">Anteilgebundene Lebensversicherungen 2016
</t>
    </r>
    <r>
      <rPr>
        <b/>
        <i/>
        <sz val="12"/>
        <rFont val="Arial"/>
        <family val="2"/>
      </rPr>
      <t>Assurance liée à des participations 2016</t>
    </r>
  </si>
  <si>
    <r>
      <t xml:space="preserve">Anteilgebundene Lebensversicherungen 2015
</t>
    </r>
    <r>
      <rPr>
        <b/>
        <i/>
        <sz val="12"/>
        <rFont val="Arial"/>
        <family val="2"/>
      </rPr>
      <t>Assurance liée à des participations 2015</t>
    </r>
  </si>
  <si>
    <r>
      <t xml:space="preserve">Anteilgebundene Lebensversicherungen 2014
</t>
    </r>
    <r>
      <rPr>
        <b/>
        <i/>
        <sz val="12"/>
        <rFont val="Arial"/>
        <family val="2"/>
      </rPr>
      <t>Assurance liée à des participations 2014</t>
    </r>
  </si>
  <si>
    <r>
      <t xml:space="preserve">Anteilgebundene Lebensversicherungen 2013
</t>
    </r>
    <r>
      <rPr>
        <b/>
        <i/>
        <sz val="12"/>
        <rFont val="Arial"/>
        <family val="2"/>
      </rPr>
      <t>Assurance liée à des participations 2013</t>
    </r>
  </si>
  <si>
    <r>
      <t xml:space="preserve">Anteilgebundene Lebensversicherungen 2012
</t>
    </r>
    <r>
      <rPr>
        <b/>
        <i/>
        <sz val="12"/>
        <rFont val="Arial"/>
        <family val="2"/>
      </rPr>
      <t>Assurance liée à des participations 2012</t>
    </r>
  </si>
  <si>
    <r>
      <t xml:space="preserve">Anteilgebundene Lebensversicherungen 2011
</t>
    </r>
    <r>
      <rPr>
        <b/>
        <i/>
        <sz val="12"/>
        <rFont val="Arial"/>
        <family val="2"/>
      </rPr>
      <t>Assurance liée à des participations 2011</t>
    </r>
  </si>
  <si>
    <r>
      <t xml:space="preserve">Anteilgebundene Lebensversicherungen 2010
</t>
    </r>
    <r>
      <rPr>
        <b/>
        <i/>
        <sz val="12"/>
        <rFont val="Arial"/>
        <family val="2"/>
      </rPr>
      <t>Assurance liée à des participations 2010</t>
    </r>
  </si>
  <si>
    <r>
      <t xml:space="preserve">Anteilgebundene Lebensversicherungen 2009
</t>
    </r>
    <r>
      <rPr>
        <b/>
        <i/>
        <sz val="12"/>
        <rFont val="Arial"/>
        <family val="2"/>
      </rPr>
      <t>Assurance liée à des participations 2009</t>
    </r>
  </si>
  <si>
    <r>
      <t xml:space="preserve">Anteilgebundene Lebensversicherungen 2008
</t>
    </r>
    <r>
      <rPr>
        <b/>
        <i/>
        <sz val="12"/>
        <rFont val="Arial"/>
        <family val="2"/>
      </rPr>
      <t>Assurance liée à des participations 2008</t>
    </r>
  </si>
  <si>
    <r>
      <t xml:space="preserve">Anteilgebundene Lebensversicherungen 2007
</t>
    </r>
    <r>
      <rPr>
        <b/>
        <i/>
        <sz val="12"/>
        <rFont val="Arial"/>
        <family val="2"/>
      </rPr>
      <t>Assurance liée à des participations 2007</t>
    </r>
  </si>
  <si>
    <r>
      <t xml:space="preserve">Anteilgebundene Lebensversicherungen 2006
</t>
    </r>
    <r>
      <rPr>
        <b/>
        <i/>
        <sz val="12"/>
        <rFont val="Arial"/>
        <family val="2"/>
      </rPr>
      <t>Assurance liée à des participations 2006</t>
    </r>
  </si>
  <si>
    <r>
      <t xml:space="preserve">Anteilgebundene Lebensversicherungen 2005
</t>
    </r>
    <r>
      <rPr>
        <b/>
        <i/>
        <sz val="12"/>
        <rFont val="Arial"/>
        <family val="2"/>
      </rPr>
      <t>Assurance liée à des participations 2005</t>
    </r>
  </si>
  <si>
    <r>
      <t xml:space="preserve">Anteilgebundene Lebensversicherungen 2004
</t>
    </r>
    <r>
      <rPr>
        <b/>
        <i/>
        <sz val="12"/>
        <rFont val="Arial"/>
        <family val="2"/>
      </rPr>
      <t>Assurance liée à des participations 2004</t>
    </r>
  </si>
  <si>
    <r>
      <t xml:space="preserve">Anteilgebundene Lebensversicherungen 2003
</t>
    </r>
    <r>
      <rPr>
        <b/>
        <i/>
        <sz val="12"/>
        <rFont val="Arial"/>
        <family val="2"/>
      </rPr>
      <t>Assurance liée à des participations 2003</t>
    </r>
  </si>
  <si>
    <r>
      <t xml:space="preserve">Anteilgebundene Lebensversicherungen 2002
</t>
    </r>
    <r>
      <rPr>
        <b/>
        <i/>
        <sz val="12"/>
        <rFont val="Arial"/>
        <family val="2"/>
      </rPr>
      <t>Assurance liée à des participations 2002</t>
    </r>
  </si>
  <si>
    <r>
      <t xml:space="preserve">Anteilgebundene Lebensversicherungen 2001
</t>
    </r>
    <r>
      <rPr>
        <b/>
        <i/>
        <sz val="12"/>
        <rFont val="Arial"/>
        <family val="2"/>
      </rPr>
      <t>Assurance liée à des participations 2001</t>
    </r>
  </si>
  <si>
    <r>
      <t xml:space="preserve">Gebuchte Brutto Prämien
in CHF 
</t>
    </r>
    <r>
      <rPr>
        <b/>
        <i/>
        <sz val="10"/>
        <rFont val="Arial"/>
        <family val="2"/>
      </rPr>
      <t>Primes émises en CHF</t>
    </r>
  </si>
  <si>
    <r>
      <t xml:space="preserve">Marktanteil in der CH  
</t>
    </r>
    <r>
      <rPr>
        <b/>
        <i/>
        <sz val="10"/>
        <rFont val="Arial"/>
        <family val="2"/>
      </rPr>
      <t>Part du marché 
en Suisse</t>
    </r>
  </si>
  <si>
    <r>
      <t xml:space="preserve">Gebuchte Brutto Prämien
in 1000 CHF 
</t>
    </r>
    <r>
      <rPr>
        <b/>
        <i/>
        <sz val="10"/>
        <rFont val="Arial"/>
        <family val="2"/>
      </rPr>
      <t>Primes émises en 1000 de CHF</t>
    </r>
  </si>
  <si>
    <r>
      <t xml:space="preserve">Wiederkehrende Prämien
</t>
    </r>
    <r>
      <rPr>
        <i/>
        <sz val="10"/>
        <rFont val="Arial"/>
        <family val="2"/>
      </rPr>
      <t>Primes périodiques</t>
    </r>
  </si>
  <si>
    <r>
      <t xml:space="preserve">Einmalprämien
</t>
    </r>
    <r>
      <rPr>
        <i/>
        <sz val="10"/>
        <rFont val="Arial"/>
        <family val="2"/>
      </rPr>
      <t>Primes uniques</t>
    </r>
  </si>
  <si>
    <t>Total</t>
  </si>
  <si>
    <t>Wiederkehrende Prämien
Primes périodiques</t>
  </si>
  <si>
    <t>Einmalprämien
Primes uniques</t>
  </si>
  <si>
    <t>Generali Personenversicherungen AG</t>
  </si>
  <si>
    <t>Lombard International Assurance S.A., Luxembourg (Luxembourg), Zweigniederlassung Zürich</t>
  </si>
  <si>
    <t>Generali Personenversicherungen</t>
  </si>
  <si>
    <t>Generali Schweiz Personenvers.</t>
  </si>
  <si>
    <t>Generali Personenvers.</t>
  </si>
  <si>
    <t>UBS Life</t>
  </si>
  <si>
    <t>Swiss Life AG</t>
  </si>
  <si>
    <t>Zürich Lebensversicherungs-Gesellschaft AG</t>
  </si>
  <si>
    <t>Allianz Suisse Leben</t>
  </si>
  <si>
    <t>Skandia Leben</t>
  </si>
  <si>
    <t>-</t>
  </si>
  <si>
    <t>Pax</t>
  </si>
  <si>
    <t>Swiss Life</t>
  </si>
  <si>
    <t>Helvetia Schweizerische Lebensversicherungsgesellschaft AG</t>
  </si>
  <si>
    <t>Skandia Leben AG</t>
  </si>
  <si>
    <t>Helvetia Schweizerische Lebensversicherungsgesellschaft</t>
  </si>
  <si>
    <t>Lombard International</t>
  </si>
  <si>
    <t>Providentia</t>
  </si>
  <si>
    <t>AXA Winterthur Leben</t>
  </si>
  <si>
    <t>Winterthur Leben</t>
  </si>
  <si>
    <t>Pax, Schweizerische Lebensversicherungs-Gesellschaft AG</t>
  </si>
  <si>
    <t>Basler Leben AG</t>
  </si>
  <si>
    <t>AXA Leben AG</t>
  </si>
  <si>
    <t>Zürich Lebensversicherungs-Gesellschaft</t>
  </si>
  <si>
    <t>Schweizerische Mobiliar Lebensversicherungs-Gesellschaft AG</t>
  </si>
  <si>
    <t>Zürich Leben</t>
  </si>
  <si>
    <t>Helvetia Leben</t>
  </si>
  <si>
    <t>Patria</t>
  </si>
  <si>
    <t>Allianz Suisse Lebensversicherungs-Gesellschaft AG</t>
  </si>
  <si>
    <t>UBS Life AG</t>
  </si>
  <si>
    <t>Mobiliar Leben</t>
  </si>
  <si>
    <t>Pax, Schweizerische Lebensversicherungs-Gesellschaft</t>
  </si>
  <si>
    <t>Basler Leben</t>
  </si>
  <si>
    <t>Groupe Mutuel Vie GMV SA</t>
  </si>
  <si>
    <t>Vaudoise Vie, Compagnie d'assurances SA</t>
  </si>
  <si>
    <t>Schweizerische Mobiliar Lebensversicherungs-Gesellschaft</t>
  </si>
  <si>
    <t>Die Mobiliar Leben</t>
  </si>
  <si>
    <t>Vaudoise Vie</t>
  </si>
  <si>
    <t>Genevoise Vie</t>
  </si>
  <si>
    <t>Basler Lebensversicherungs-Gesellschaft</t>
  </si>
  <si>
    <t>Vaudoise Vie SA</t>
  </si>
  <si>
    <t>Zenith Vie</t>
  </si>
  <si>
    <t>Palladio Versicherungen AG</t>
  </si>
  <si>
    <t>Schweizerische National Leben AG</t>
  </si>
  <si>
    <t>Zenith Vie SA, Compagnie d'assurance sur la vie</t>
  </si>
  <si>
    <t>Forces Vives</t>
  </si>
  <si>
    <t>AXA Vie</t>
  </si>
  <si>
    <t>Elvia Leben</t>
  </si>
  <si>
    <t>CONCORDIA Versicherungen AG</t>
  </si>
  <si>
    <t>Forces Vives - Compagnie d'assurances sur la vie</t>
  </si>
  <si>
    <t>Groupe Mutuel Vie</t>
  </si>
  <si>
    <t>Suisse Vie</t>
  </si>
  <si>
    <t>AIG Life Insurance Company (Switzerland) Ltd.</t>
  </si>
  <si>
    <t>Concordia Versicherungen AG</t>
  </si>
  <si>
    <t>CONVIA Lebensversicherung AG</t>
  </si>
  <si>
    <t>Zenith Compagnie d'assurances sur la vie</t>
  </si>
  <si>
    <t>Convia Lebensversicherungs-Gesellschaft</t>
  </si>
  <si>
    <t>Convia</t>
  </si>
  <si>
    <t>Phenix Vie</t>
  </si>
  <si>
    <t>AIG Life</t>
  </si>
  <si>
    <t>Berner Leben</t>
  </si>
  <si>
    <t>Phenix, Compagnie d'assurances sur la vie SA</t>
  </si>
  <si>
    <t>Nationale Suisse Leben</t>
  </si>
  <si>
    <t>Schweiz. National Leben</t>
  </si>
  <si>
    <t>Phenix Compagnie d'assurances sur la vie</t>
  </si>
  <si>
    <t>Allianz Leben</t>
  </si>
  <si>
    <t>AIG Life Insurance Company (Switzerland)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</si>
</sst>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6D6E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5C5CAD"/>
      </left>
      <right style="medium">
        <color rgb="FF5C5CAD"/>
      </right>
      <top/>
      <bottom/>
      <diagonal/>
    </border>
    <border>
      <left/>
      <right style="medium">
        <color rgb="FF5C5CAD"/>
      </right>
      <top/>
      <bottom/>
      <diagonal/>
    </border>
    <border>
      <left/>
      <right style="medium">
        <color rgb="FF5C5CAD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 wrapText="1"/>
    </xf>
    <xf numFmtId="164" fontId="9" fillId="0" borderId="0" xfId="1" applyNumberFormat="1" applyFont="1" applyBorder="1" applyAlignment="1">
      <alignment horizontal="right" indent="1"/>
    </xf>
    <xf numFmtId="3" fontId="6" fillId="0" borderId="0" xfId="0" applyNumberFormat="1" applyFont="1" applyBorder="1" applyAlignment="1">
      <alignment horizontal="right" vertical="center" indent="1"/>
    </xf>
    <xf numFmtId="3" fontId="6" fillId="0" borderId="2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 wrapText="1"/>
    </xf>
    <xf numFmtId="3" fontId="6" fillId="0" borderId="0" xfId="0" applyNumberFormat="1" applyFont="1" applyFill="1" applyBorder="1" applyAlignment="1">
      <alignment horizontal="right" vertical="center" indent="1"/>
    </xf>
    <xf numFmtId="3" fontId="6" fillId="0" borderId="0" xfId="0" applyNumberFormat="1" applyFont="1" applyBorder="1" applyAlignment="1">
      <alignment horizontal="right" vertical="center" indent="2"/>
    </xf>
    <xf numFmtId="3" fontId="6" fillId="0" borderId="2" xfId="0" applyNumberFormat="1" applyFont="1" applyBorder="1" applyAlignment="1">
      <alignment horizontal="right" vertical="center" indent="2"/>
    </xf>
    <xf numFmtId="0" fontId="0" fillId="0" borderId="0" xfId="0" applyBorder="1" applyAlignment="1">
      <alignment wrapText="1"/>
    </xf>
    <xf numFmtId="0" fontId="1" fillId="0" borderId="1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/>
    <xf numFmtId="0" fontId="0" fillId="0" borderId="9" xfId="0" applyBorder="1" applyAlignme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Border="1"/>
    <xf numFmtId="0" fontId="1" fillId="0" borderId="1" xfId="0" applyFont="1" applyFill="1" applyBorder="1"/>
    <xf numFmtId="0" fontId="1" fillId="0" borderId="3" xfId="0" applyFont="1" applyFill="1" applyBorder="1"/>
    <xf numFmtId="3" fontId="1" fillId="0" borderId="0" xfId="0" applyNumberFormat="1" applyFont="1" applyBorder="1" applyAlignment="1">
      <alignment horizontal="right" vertical="center" indent="2"/>
    </xf>
    <xf numFmtId="10" fontId="1" fillId="3" borderId="7" xfId="0" applyNumberFormat="1" applyFont="1" applyFill="1" applyBorder="1" applyAlignment="1">
      <alignment horizontal="center"/>
    </xf>
    <xf numFmtId="164" fontId="1" fillId="0" borderId="0" xfId="1" applyNumberFormat="1" applyFont="1" applyBorder="1" applyAlignment="1">
      <alignment horizontal="right" indent="1"/>
    </xf>
    <xf numFmtId="0" fontId="1" fillId="0" borderId="1" xfId="0" applyFont="1" applyBorder="1" applyAlignment="1">
      <alignment horizontal="left" vertical="center"/>
    </xf>
    <xf numFmtId="164" fontId="1" fillId="0" borderId="0" xfId="1" applyNumberFormat="1" applyFont="1" applyBorder="1" applyAlignment="1">
      <alignment horizontal="right" vertical="center" indent="1"/>
    </xf>
    <xf numFmtId="10" fontId="1" fillId="0" borderId="2" xfId="0" applyNumberFormat="1" applyFont="1" applyBorder="1"/>
    <xf numFmtId="3" fontId="1" fillId="0" borderId="0" xfId="0" applyNumberFormat="1" applyFont="1"/>
    <xf numFmtId="10" fontId="1" fillId="0" borderId="0" xfId="0" applyNumberFormat="1" applyFont="1"/>
    <xf numFmtId="164" fontId="1" fillId="0" borderId="2" xfId="0" applyNumberFormat="1" applyFont="1" applyBorder="1" applyAlignment="1">
      <alignment horizontal="left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3399"/>
      <rgbColor rgb="005C5CAD"/>
      <rgbColor rgb="007A7ABC"/>
      <rgbColor rgb="009999CC"/>
      <rgbColor rgb="00B8B8DC"/>
      <rgbColor rgb="00D6D6EB"/>
      <rgbColor rgb="00EFEFF7"/>
      <rgbColor rgb="00D5D5D5"/>
      <rgbColor rgb="00BEBEBE"/>
      <rgbColor rgb="00969696"/>
      <rgbColor rgb="006E6E6E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R28"/>
  <sheetViews>
    <sheetView tabSelected="1" zoomScale="70" zoomScaleNormal="70" workbookViewId="0" xr3:uid="{AEA406A1-0E4B-5B11-9CD5-51D6E497D94C}">
      <selection activeCell="B3" sqref="B3:F21"/>
    </sheetView>
  </sheetViews>
  <sheetFormatPr defaultColWidth="11.42578125" defaultRowHeight="12.75"/>
  <cols>
    <col min="1" max="1" width="1.7109375" style="2" customWidth="1"/>
    <col min="2" max="2" width="39.7109375" style="2" customWidth="1"/>
    <col min="3" max="5" width="22.7109375" style="2" customWidth="1"/>
    <col min="6" max="6" width="15.7109375" style="2" customWidth="1"/>
    <col min="7" max="7" width="1.7109375" style="2" customWidth="1"/>
    <col min="8" max="8" width="39.7109375" style="2" customWidth="1"/>
    <col min="9" max="11" width="22.7109375" style="2" customWidth="1"/>
    <col min="12" max="12" width="15.7109375" style="2" customWidth="1"/>
    <col min="13" max="13" width="1.7109375" style="2" customWidth="1"/>
    <col min="14" max="14" width="39.7109375" style="2" customWidth="1"/>
    <col min="15" max="17" width="22.7109375" style="2" customWidth="1"/>
    <col min="18" max="18" width="15.7109375" style="2" customWidth="1"/>
    <col min="19" max="19" width="1.7109375" style="2" customWidth="1"/>
    <col min="20" max="20" width="39.7109375" style="2" customWidth="1"/>
    <col min="21" max="23" width="22.7109375" style="2" customWidth="1"/>
    <col min="24" max="24" width="15.7109375" style="2" customWidth="1"/>
    <col min="25" max="25" width="1.7109375" style="2" customWidth="1"/>
    <col min="26" max="26" width="39.7109375" style="2" customWidth="1"/>
    <col min="27" max="29" width="22.7109375" style="2" customWidth="1"/>
    <col min="30" max="30" width="15.7109375" style="2" customWidth="1"/>
    <col min="31" max="31" width="1.7109375" style="2" customWidth="1"/>
    <col min="32" max="32" width="39.7109375" style="2" customWidth="1"/>
    <col min="33" max="35" width="22.7109375" style="2" customWidth="1"/>
    <col min="36" max="36" width="15.7109375" style="2" customWidth="1"/>
    <col min="37" max="37" width="1.7109375" style="2" customWidth="1"/>
    <col min="38" max="38" width="39.7109375" style="2" customWidth="1"/>
    <col min="39" max="41" width="22.7109375" style="2" customWidth="1"/>
    <col min="42" max="42" width="15.7109375" style="2" customWidth="1"/>
    <col min="43" max="43" width="1.7109375" style="2" customWidth="1"/>
    <col min="44" max="44" width="39.7109375" style="2" customWidth="1"/>
    <col min="45" max="47" width="22.7109375" style="2" customWidth="1"/>
    <col min="48" max="48" width="15.7109375" style="2" customWidth="1"/>
    <col min="49" max="49" width="1.7109375" style="2" customWidth="1"/>
    <col min="50" max="50" width="39.7109375" style="2" customWidth="1"/>
    <col min="51" max="53" width="22.7109375" style="2" customWidth="1"/>
    <col min="54" max="54" width="15.7109375" style="2" customWidth="1"/>
    <col min="55" max="55" width="1.7109375" style="2" customWidth="1"/>
    <col min="56" max="56" width="39.7109375" style="2" customWidth="1"/>
    <col min="57" max="59" width="22.7109375" style="2" customWidth="1"/>
    <col min="60" max="60" width="15.7109375" style="2" customWidth="1"/>
    <col min="61" max="61" width="1.7109375" style="2" customWidth="1"/>
    <col min="62" max="62" width="39.7109375" style="2" customWidth="1"/>
    <col min="63" max="65" width="22.7109375" style="2" customWidth="1"/>
    <col min="66" max="66" width="15.7109375" style="2" customWidth="1"/>
    <col min="67" max="67" width="1.7109375" style="2" customWidth="1"/>
    <col min="68" max="68" width="39.7109375" style="2" customWidth="1"/>
    <col min="69" max="71" width="22.7109375" style="2" customWidth="1"/>
    <col min="72" max="72" width="15.7109375" style="2" customWidth="1"/>
    <col min="73" max="73" width="1.7109375" style="2" customWidth="1"/>
    <col min="74" max="74" width="39.7109375" style="2" customWidth="1"/>
    <col min="75" max="77" width="22.7109375" style="2" customWidth="1"/>
    <col min="78" max="78" width="15.7109375" style="2" customWidth="1"/>
    <col min="79" max="79" width="1.7109375" style="2" customWidth="1"/>
    <col min="80" max="80" width="39.7109375" style="2" customWidth="1"/>
    <col min="81" max="83" width="22.7109375" style="2" customWidth="1"/>
    <col min="84" max="84" width="15.7109375" style="2" customWidth="1"/>
    <col min="85" max="85" width="1.7109375" style="2" customWidth="1"/>
    <col min="86" max="86" width="39.7109375" style="2" customWidth="1"/>
    <col min="87" max="89" width="22.7109375" style="2" customWidth="1"/>
    <col min="90" max="90" width="15.7109375" style="2" customWidth="1"/>
    <col min="91" max="91" width="1.7109375" style="2" customWidth="1"/>
    <col min="92" max="92" width="39.7109375" style="2" customWidth="1"/>
    <col min="93" max="95" width="22.7109375" style="2" customWidth="1"/>
    <col min="96" max="96" width="15.7109375" style="2" customWidth="1"/>
    <col min="97" max="16384" width="11.42578125" style="2"/>
  </cols>
  <sheetData>
    <row r="1" spans="2:96" s="1" customFormat="1" ht="55.5" customHeight="1">
      <c r="B1" s="18" t="s">
        <v>0</v>
      </c>
      <c r="C1" s="18"/>
      <c r="D1" s="18"/>
      <c r="E1" s="18"/>
      <c r="F1" s="18"/>
      <c r="G1" s="28"/>
      <c r="H1" s="18" t="s">
        <v>0</v>
      </c>
      <c r="I1" s="18"/>
      <c r="J1" s="18"/>
      <c r="K1" s="18"/>
      <c r="L1" s="18"/>
      <c r="M1" s="9"/>
      <c r="N1" s="18" t="s">
        <v>0</v>
      </c>
      <c r="O1" s="18"/>
      <c r="P1" s="18"/>
      <c r="Q1" s="18"/>
      <c r="R1" s="18"/>
      <c r="S1" s="9"/>
      <c r="T1" s="18" t="s">
        <v>0</v>
      </c>
      <c r="U1" s="18"/>
      <c r="V1" s="18"/>
      <c r="W1" s="18"/>
      <c r="X1" s="18"/>
      <c r="Y1" s="9"/>
      <c r="Z1" s="18" t="s">
        <v>0</v>
      </c>
      <c r="AA1" s="18"/>
      <c r="AB1" s="18"/>
      <c r="AC1" s="18"/>
      <c r="AD1" s="18"/>
      <c r="AE1" s="9"/>
      <c r="AF1" s="18" t="s">
        <v>0</v>
      </c>
      <c r="AG1" s="18"/>
      <c r="AH1" s="18"/>
      <c r="AI1" s="18"/>
      <c r="AJ1" s="18"/>
      <c r="AK1" s="17"/>
      <c r="AL1" s="18" t="s">
        <v>0</v>
      </c>
      <c r="AM1" s="18"/>
      <c r="AN1" s="18"/>
      <c r="AO1" s="18"/>
      <c r="AP1" s="18"/>
      <c r="AQ1" s="17"/>
      <c r="AR1" s="18" t="s">
        <v>0</v>
      </c>
      <c r="AS1" s="18"/>
      <c r="AT1" s="18"/>
      <c r="AU1" s="18"/>
      <c r="AV1" s="18"/>
      <c r="AW1" s="17"/>
      <c r="AX1" s="18" t="s">
        <v>0</v>
      </c>
      <c r="AY1" s="18"/>
      <c r="AZ1" s="18"/>
      <c r="BA1" s="18"/>
      <c r="BB1" s="18"/>
      <c r="BC1" s="17"/>
      <c r="BD1" s="18" t="s">
        <v>0</v>
      </c>
      <c r="BE1" s="18"/>
      <c r="BF1" s="18"/>
      <c r="BG1" s="18"/>
      <c r="BH1" s="18"/>
      <c r="BI1" s="17"/>
      <c r="BJ1" s="18" t="s">
        <v>0</v>
      </c>
      <c r="BK1" s="18"/>
      <c r="BL1" s="18"/>
      <c r="BM1" s="18"/>
      <c r="BN1" s="18"/>
      <c r="BO1" s="28"/>
      <c r="BP1" s="18" t="s">
        <v>0</v>
      </c>
      <c r="BQ1" s="18"/>
      <c r="BR1" s="18"/>
      <c r="BS1" s="18"/>
      <c r="BT1" s="18"/>
      <c r="BU1" s="28"/>
      <c r="BV1" s="18" t="s">
        <v>0</v>
      </c>
      <c r="BW1" s="18"/>
      <c r="BX1" s="18"/>
      <c r="BY1" s="18"/>
      <c r="BZ1" s="18"/>
      <c r="CA1" s="28"/>
      <c r="CB1" s="18" t="s">
        <v>0</v>
      </c>
      <c r="CC1" s="18"/>
      <c r="CD1" s="18"/>
      <c r="CE1" s="18"/>
      <c r="CF1" s="18"/>
      <c r="CG1" s="28"/>
      <c r="CH1" s="18" t="s">
        <v>0</v>
      </c>
      <c r="CI1" s="18"/>
      <c r="CJ1" s="18"/>
      <c r="CK1" s="18"/>
      <c r="CL1" s="18"/>
      <c r="CM1" s="28"/>
      <c r="CN1" s="18" t="s">
        <v>0</v>
      </c>
      <c r="CO1" s="18"/>
      <c r="CP1" s="18"/>
      <c r="CQ1" s="18"/>
      <c r="CR1" s="18"/>
    </row>
    <row r="2" spans="2:96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29"/>
      <c r="O2" s="29"/>
      <c r="P2" s="29"/>
      <c r="Q2" s="29"/>
      <c r="R2" s="29"/>
      <c r="S2" s="30"/>
      <c r="T2" s="29"/>
      <c r="U2" s="29"/>
      <c r="V2" s="29"/>
      <c r="W2" s="29"/>
      <c r="X2" s="29"/>
      <c r="Y2" s="30"/>
      <c r="Z2" s="29"/>
      <c r="AA2" s="29"/>
      <c r="AB2" s="29"/>
      <c r="AC2" s="29"/>
      <c r="AD2" s="29"/>
      <c r="AE2" s="30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</row>
    <row r="3" spans="2:96" ht="41.25" customHeight="1">
      <c r="B3" s="19" t="s">
        <v>1</v>
      </c>
      <c r="C3" s="20"/>
      <c r="D3" s="20"/>
      <c r="E3" s="20"/>
      <c r="F3" s="21"/>
      <c r="G3" s="29"/>
      <c r="H3" s="19" t="s">
        <v>2</v>
      </c>
      <c r="I3" s="20"/>
      <c r="J3" s="20"/>
      <c r="K3" s="20"/>
      <c r="L3" s="21"/>
      <c r="M3" s="29"/>
      <c r="N3" s="19" t="s">
        <v>3</v>
      </c>
      <c r="O3" s="20"/>
      <c r="P3" s="20"/>
      <c r="Q3" s="20"/>
      <c r="R3" s="21"/>
      <c r="S3" s="29"/>
      <c r="T3" s="19" t="s">
        <v>4</v>
      </c>
      <c r="U3" s="20"/>
      <c r="V3" s="20"/>
      <c r="W3" s="20"/>
      <c r="X3" s="21"/>
      <c r="Y3" s="29"/>
      <c r="Z3" s="19" t="s">
        <v>5</v>
      </c>
      <c r="AA3" s="20"/>
      <c r="AB3" s="20"/>
      <c r="AC3" s="20"/>
      <c r="AD3" s="21"/>
      <c r="AE3" s="29"/>
      <c r="AF3" s="19" t="s">
        <v>6</v>
      </c>
      <c r="AG3" s="20"/>
      <c r="AH3" s="20"/>
      <c r="AI3" s="20"/>
      <c r="AJ3" s="21"/>
      <c r="AK3" s="30"/>
      <c r="AL3" s="19" t="s">
        <v>7</v>
      </c>
      <c r="AM3" s="20"/>
      <c r="AN3" s="20"/>
      <c r="AO3" s="24"/>
      <c r="AP3" s="25"/>
      <c r="AQ3" s="30"/>
      <c r="AR3" s="19" t="s">
        <v>8</v>
      </c>
      <c r="AS3" s="20"/>
      <c r="AT3" s="20"/>
      <c r="AU3" s="24"/>
      <c r="AV3" s="25"/>
      <c r="AW3" s="30"/>
      <c r="AX3" s="19" t="s">
        <v>9</v>
      </c>
      <c r="AY3" s="20"/>
      <c r="AZ3" s="20"/>
      <c r="BA3" s="24"/>
      <c r="BB3" s="25"/>
      <c r="BC3" s="30"/>
      <c r="BD3" s="19" t="s">
        <v>10</v>
      </c>
      <c r="BE3" s="20"/>
      <c r="BF3" s="20"/>
      <c r="BG3" s="24"/>
      <c r="BH3" s="25"/>
      <c r="BI3" s="29"/>
      <c r="BJ3" s="19" t="s">
        <v>11</v>
      </c>
      <c r="BK3" s="20"/>
      <c r="BL3" s="20"/>
      <c r="BM3" s="24"/>
      <c r="BN3" s="25"/>
      <c r="BO3" s="29"/>
      <c r="BP3" s="19" t="s">
        <v>12</v>
      </c>
      <c r="BQ3" s="20"/>
      <c r="BR3" s="20"/>
      <c r="BS3" s="24"/>
      <c r="BT3" s="25"/>
      <c r="BU3" s="29"/>
      <c r="BV3" s="19" t="s">
        <v>13</v>
      </c>
      <c r="BW3" s="20"/>
      <c r="BX3" s="20"/>
      <c r="BY3" s="24"/>
      <c r="BZ3" s="25"/>
      <c r="CA3" s="29"/>
      <c r="CB3" s="19" t="s">
        <v>14</v>
      </c>
      <c r="CC3" s="20"/>
      <c r="CD3" s="20"/>
      <c r="CE3" s="24"/>
      <c r="CF3" s="25"/>
      <c r="CG3" s="29"/>
      <c r="CH3" s="19" t="s">
        <v>15</v>
      </c>
      <c r="CI3" s="20"/>
      <c r="CJ3" s="20"/>
      <c r="CK3" s="24"/>
      <c r="CL3" s="25"/>
      <c r="CM3" s="29"/>
      <c r="CN3" s="19" t="s">
        <v>16</v>
      </c>
      <c r="CO3" s="20"/>
      <c r="CP3" s="20"/>
      <c r="CQ3" s="24"/>
      <c r="CR3" s="25"/>
    </row>
    <row r="4" spans="2:96" ht="51">
      <c r="B4" s="31"/>
      <c r="C4" s="22" t="s">
        <v>17</v>
      </c>
      <c r="D4" s="22"/>
      <c r="E4" s="23"/>
      <c r="F4" s="5" t="s">
        <v>18</v>
      </c>
      <c r="G4" s="29"/>
      <c r="H4" s="31"/>
      <c r="I4" s="22" t="s">
        <v>17</v>
      </c>
      <c r="J4" s="22"/>
      <c r="K4" s="23"/>
      <c r="L4" s="5" t="s">
        <v>18</v>
      </c>
      <c r="M4" s="29"/>
      <c r="N4" s="31"/>
      <c r="O4" s="22" t="s">
        <v>17</v>
      </c>
      <c r="P4" s="22"/>
      <c r="Q4" s="23"/>
      <c r="R4" s="5" t="s">
        <v>18</v>
      </c>
      <c r="S4" s="29"/>
      <c r="T4" s="31"/>
      <c r="U4" s="22" t="s">
        <v>17</v>
      </c>
      <c r="V4" s="22"/>
      <c r="W4" s="23"/>
      <c r="X4" s="5" t="s">
        <v>18</v>
      </c>
      <c r="Y4" s="29"/>
      <c r="Z4" s="31"/>
      <c r="AA4" s="22" t="s">
        <v>17</v>
      </c>
      <c r="AB4" s="22"/>
      <c r="AC4" s="23"/>
      <c r="AD4" s="5" t="s">
        <v>18</v>
      </c>
      <c r="AE4" s="29"/>
      <c r="AF4" s="31"/>
      <c r="AG4" s="22" t="s">
        <v>17</v>
      </c>
      <c r="AH4" s="22"/>
      <c r="AI4" s="23"/>
      <c r="AJ4" s="5" t="s">
        <v>18</v>
      </c>
      <c r="AK4" s="13"/>
      <c r="AL4" s="31"/>
      <c r="AM4" s="22" t="s">
        <v>17</v>
      </c>
      <c r="AN4" s="22"/>
      <c r="AO4" s="23"/>
      <c r="AP4" s="5" t="s">
        <v>18</v>
      </c>
      <c r="AQ4" s="13"/>
      <c r="AR4" s="31"/>
      <c r="AS4" s="22" t="s">
        <v>17</v>
      </c>
      <c r="AT4" s="22"/>
      <c r="AU4" s="23"/>
      <c r="AV4" s="5" t="s">
        <v>18</v>
      </c>
      <c r="AW4" s="13"/>
      <c r="AX4" s="32"/>
      <c r="AY4" s="22" t="s">
        <v>17</v>
      </c>
      <c r="AZ4" s="22"/>
      <c r="BA4" s="23"/>
      <c r="BB4" s="5" t="s">
        <v>18</v>
      </c>
      <c r="BC4" s="13"/>
      <c r="BD4" s="32"/>
      <c r="BE4" s="22" t="s">
        <v>17</v>
      </c>
      <c r="BF4" s="26"/>
      <c r="BG4" s="27"/>
      <c r="BH4" s="5" t="s">
        <v>18</v>
      </c>
      <c r="BI4" s="29"/>
      <c r="BJ4" s="31"/>
      <c r="BK4" s="22" t="s">
        <v>19</v>
      </c>
      <c r="BL4" s="26"/>
      <c r="BM4" s="27"/>
      <c r="BN4" s="5" t="s">
        <v>18</v>
      </c>
      <c r="BO4" s="29"/>
      <c r="BP4" s="31"/>
      <c r="BQ4" s="22" t="s">
        <v>19</v>
      </c>
      <c r="BR4" s="26"/>
      <c r="BS4" s="27"/>
      <c r="BT4" s="5" t="s">
        <v>18</v>
      </c>
      <c r="BU4" s="29"/>
      <c r="BV4" s="31"/>
      <c r="BW4" s="22" t="s">
        <v>19</v>
      </c>
      <c r="BX4" s="26"/>
      <c r="BY4" s="27"/>
      <c r="BZ4" s="5" t="s">
        <v>18</v>
      </c>
      <c r="CA4" s="29"/>
      <c r="CB4" s="31"/>
      <c r="CC4" s="22" t="s">
        <v>19</v>
      </c>
      <c r="CD4" s="26"/>
      <c r="CE4" s="27"/>
      <c r="CF4" s="5" t="s">
        <v>18</v>
      </c>
      <c r="CG4" s="29"/>
      <c r="CH4" s="31"/>
      <c r="CI4" s="22" t="s">
        <v>19</v>
      </c>
      <c r="CJ4" s="26"/>
      <c r="CK4" s="27"/>
      <c r="CL4" s="5" t="s">
        <v>18</v>
      </c>
      <c r="CM4" s="29"/>
      <c r="CN4" s="31"/>
      <c r="CO4" s="22" t="s">
        <v>19</v>
      </c>
      <c r="CP4" s="26"/>
      <c r="CQ4" s="27"/>
      <c r="CR4" s="5" t="s">
        <v>18</v>
      </c>
    </row>
    <row r="5" spans="2:96" ht="51" customHeight="1">
      <c r="B5" s="31"/>
      <c r="C5" s="15" t="s">
        <v>20</v>
      </c>
      <c r="D5" s="15" t="s">
        <v>21</v>
      </c>
      <c r="E5" s="16" t="s">
        <v>22</v>
      </c>
      <c r="F5" s="5" t="s">
        <v>22</v>
      </c>
      <c r="G5" s="29"/>
      <c r="H5" s="31"/>
      <c r="I5" s="15" t="s">
        <v>20</v>
      </c>
      <c r="J5" s="15" t="s">
        <v>21</v>
      </c>
      <c r="K5" s="16" t="s">
        <v>22</v>
      </c>
      <c r="L5" s="5" t="s">
        <v>22</v>
      </c>
      <c r="M5" s="29"/>
      <c r="N5" s="31"/>
      <c r="O5" s="15" t="s">
        <v>20</v>
      </c>
      <c r="P5" s="15" t="s">
        <v>21</v>
      </c>
      <c r="Q5" s="16" t="s">
        <v>22</v>
      </c>
      <c r="R5" s="5" t="s">
        <v>22</v>
      </c>
      <c r="S5" s="29"/>
      <c r="T5" s="31"/>
      <c r="U5" s="15" t="s">
        <v>20</v>
      </c>
      <c r="V5" s="15" t="s">
        <v>21</v>
      </c>
      <c r="W5" s="16" t="s">
        <v>22</v>
      </c>
      <c r="X5" s="5" t="s">
        <v>22</v>
      </c>
      <c r="Y5" s="29"/>
      <c r="Z5" s="31"/>
      <c r="AA5" s="15" t="s">
        <v>20</v>
      </c>
      <c r="AB5" s="15" t="s">
        <v>21</v>
      </c>
      <c r="AC5" s="16" t="s">
        <v>22</v>
      </c>
      <c r="AD5" s="5" t="s">
        <v>22</v>
      </c>
      <c r="AE5" s="29"/>
      <c r="AF5" s="31"/>
      <c r="AG5" s="15" t="s">
        <v>20</v>
      </c>
      <c r="AH5" s="15" t="s">
        <v>21</v>
      </c>
      <c r="AI5" s="16" t="s">
        <v>22</v>
      </c>
      <c r="AJ5" s="5" t="s">
        <v>22</v>
      </c>
      <c r="AK5" s="29"/>
      <c r="AL5" s="31"/>
      <c r="AM5" s="15" t="s">
        <v>20</v>
      </c>
      <c r="AN5" s="15" t="s">
        <v>21</v>
      </c>
      <c r="AO5" s="16" t="s">
        <v>22</v>
      </c>
      <c r="AP5" s="5" t="s">
        <v>22</v>
      </c>
      <c r="AQ5" s="29"/>
      <c r="AR5" s="31"/>
      <c r="AS5" s="15" t="s">
        <v>20</v>
      </c>
      <c r="AT5" s="15" t="s">
        <v>21</v>
      </c>
      <c r="AU5" s="16" t="s">
        <v>22</v>
      </c>
      <c r="AV5" s="5" t="s">
        <v>22</v>
      </c>
      <c r="AW5" s="29"/>
      <c r="AX5" s="31"/>
      <c r="AY5" s="15" t="s">
        <v>20</v>
      </c>
      <c r="AZ5" s="15" t="s">
        <v>21</v>
      </c>
      <c r="BA5" s="16" t="s">
        <v>22</v>
      </c>
      <c r="BB5" s="5" t="s">
        <v>22</v>
      </c>
      <c r="BC5" s="29"/>
      <c r="BD5" s="31"/>
      <c r="BE5" s="15" t="s">
        <v>23</v>
      </c>
      <c r="BF5" s="15" t="s">
        <v>24</v>
      </c>
      <c r="BG5" s="3" t="s">
        <v>22</v>
      </c>
      <c r="BH5" s="5" t="s">
        <v>22</v>
      </c>
      <c r="BI5" s="29"/>
      <c r="BJ5" s="31"/>
      <c r="BK5" s="15" t="s">
        <v>23</v>
      </c>
      <c r="BL5" s="15" t="s">
        <v>24</v>
      </c>
      <c r="BM5" s="3" t="s">
        <v>22</v>
      </c>
      <c r="BN5" s="5" t="s">
        <v>22</v>
      </c>
      <c r="BO5" s="29"/>
      <c r="BP5" s="31"/>
      <c r="BQ5" s="15" t="s">
        <v>23</v>
      </c>
      <c r="BR5" s="15" t="s">
        <v>24</v>
      </c>
      <c r="BS5" s="3" t="s">
        <v>22</v>
      </c>
      <c r="BT5" s="5" t="s">
        <v>22</v>
      </c>
      <c r="BU5" s="29"/>
      <c r="BV5" s="31"/>
      <c r="BW5" s="15" t="s">
        <v>23</v>
      </c>
      <c r="BX5" s="15" t="s">
        <v>24</v>
      </c>
      <c r="BY5" s="3" t="s">
        <v>22</v>
      </c>
      <c r="BZ5" s="5" t="s">
        <v>22</v>
      </c>
      <c r="CA5" s="29"/>
      <c r="CB5" s="31"/>
      <c r="CC5" s="15" t="s">
        <v>23</v>
      </c>
      <c r="CD5" s="15" t="s">
        <v>24</v>
      </c>
      <c r="CE5" s="3" t="s">
        <v>22</v>
      </c>
      <c r="CF5" s="5" t="s">
        <v>22</v>
      </c>
      <c r="CG5" s="29"/>
      <c r="CH5" s="31"/>
      <c r="CI5" s="15" t="s">
        <v>23</v>
      </c>
      <c r="CJ5" s="15" t="s">
        <v>24</v>
      </c>
      <c r="CK5" s="3" t="s">
        <v>22</v>
      </c>
      <c r="CL5" s="5" t="s">
        <v>22</v>
      </c>
      <c r="CM5" s="29"/>
      <c r="CN5" s="31"/>
      <c r="CO5" s="15" t="s">
        <v>23</v>
      </c>
      <c r="CP5" s="15" t="s">
        <v>24</v>
      </c>
      <c r="CQ5" s="3" t="s">
        <v>22</v>
      </c>
      <c r="CR5" s="5" t="s">
        <v>22</v>
      </c>
    </row>
    <row r="6" spans="2:96">
      <c r="B6" s="14" t="s">
        <v>25</v>
      </c>
      <c r="C6" s="33">
        <v>746318481</v>
      </c>
      <c r="D6" s="33">
        <v>9763447</v>
      </c>
      <c r="E6" s="11">
        <v>756081928</v>
      </c>
      <c r="F6" s="34">
        <f>E6/$E$21</f>
        <v>0.43483309152801514</v>
      </c>
      <c r="G6" s="29"/>
      <c r="H6" s="14" t="s">
        <v>25</v>
      </c>
      <c r="I6" s="33">
        <v>757239885</v>
      </c>
      <c r="J6" s="33">
        <v>171177</v>
      </c>
      <c r="K6" s="11">
        <v>757411062</v>
      </c>
      <c r="L6" s="34">
        <f>K6/$K$22</f>
        <v>0.43191490406597272</v>
      </c>
      <c r="M6" s="29"/>
      <c r="N6" s="14" t="s">
        <v>25</v>
      </c>
      <c r="O6" s="33">
        <v>786760481</v>
      </c>
      <c r="P6" s="33">
        <v>17850298</v>
      </c>
      <c r="Q6" s="11">
        <v>804610779</v>
      </c>
      <c r="R6" s="34">
        <f>Q6/$Q$22</f>
        <v>0.46524929483107341</v>
      </c>
      <c r="S6" s="29"/>
      <c r="T6" s="14" t="s">
        <v>25</v>
      </c>
      <c r="U6" s="33">
        <v>812499937</v>
      </c>
      <c r="V6" s="33">
        <v>6627847</v>
      </c>
      <c r="W6" s="11">
        <v>819127784</v>
      </c>
      <c r="X6" s="34">
        <f>W6/$W$24</f>
        <v>0.34088225403367028</v>
      </c>
      <c r="Y6" s="29"/>
      <c r="Z6" s="14" t="s">
        <v>25</v>
      </c>
      <c r="AA6" s="33">
        <v>843265768</v>
      </c>
      <c r="AB6" s="33">
        <v>45997200</v>
      </c>
      <c r="AC6" s="11">
        <v>889262968</v>
      </c>
      <c r="AD6" s="34">
        <f t="shared" ref="AD6:AD23" si="0">AC6/$AC$24</f>
        <v>0.33821257702743296</v>
      </c>
      <c r="AE6" s="29"/>
      <c r="AF6" s="14" t="s">
        <v>25</v>
      </c>
      <c r="AG6" s="33">
        <v>870152387</v>
      </c>
      <c r="AH6" s="33">
        <v>13132068</v>
      </c>
      <c r="AI6" s="11">
        <v>883284455</v>
      </c>
      <c r="AJ6" s="34">
        <f t="shared" ref="AJ6:AJ24" si="1">AI6/$AI$25</f>
        <v>0.36467917974419911</v>
      </c>
      <c r="AK6" s="29"/>
      <c r="AL6" s="14" t="s">
        <v>26</v>
      </c>
      <c r="AM6" s="33">
        <v>0</v>
      </c>
      <c r="AN6" s="33">
        <v>1207898292</v>
      </c>
      <c r="AO6" s="11">
        <v>1207898292</v>
      </c>
      <c r="AP6" s="34">
        <f>AO6/$AO$26</f>
        <v>0.39594602034933013</v>
      </c>
      <c r="AQ6" s="29"/>
      <c r="AR6" s="14" t="s">
        <v>26</v>
      </c>
      <c r="AS6" s="33">
        <v>0</v>
      </c>
      <c r="AT6" s="33">
        <v>959274606</v>
      </c>
      <c r="AU6" s="11">
        <v>959274606</v>
      </c>
      <c r="AV6" s="34">
        <f>AU6/$AU$26</f>
        <v>0.34300450696182422</v>
      </c>
      <c r="AW6" s="29"/>
      <c r="AX6" s="14" t="s">
        <v>27</v>
      </c>
      <c r="AY6" s="33">
        <v>804705947</v>
      </c>
      <c r="AZ6" s="33">
        <v>29809198</v>
      </c>
      <c r="BA6" s="11">
        <v>834515145</v>
      </c>
      <c r="BB6" s="34">
        <f>BA6/$BA$26</f>
        <v>0.31312376407307574</v>
      </c>
      <c r="BC6" s="29"/>
      <c r="BD6" s="14" t="s">
        <v>28</v>
      </c>
      <c r="BE6" s="35">
        <f>BG6-BF6</f>
        <v>771710</v>
      </c>
      <c r="BF6" s="35">
        <v>46245</v>
      </c>
      <c r="BG6" s="7">
        <v>817955</v>
      </c>
      <c r="BH6" s="34">
        <f>BG6/$BG$26</f>
        <v>0.31920693396189598</v>
      </c>
      <c r="BI6" s="29"/>
      <c r="BJ6" s="14" t="s">
        <v>29</v>
      </c>
      <c r="BK6" s="35">
        <f>BM6-BL6</f>
        <v>737512</v>
      </c>
      <c r="BL6" s="35">
        <v>41323</v>
      </c>
      <c r="BM6" s="7">
        <v>778835</v>
      </c>
      <c r="BN6" s="34">
        <f t="shared" ref="BN6:BN25" si="2">BM6/$BM$26</f>
        <v>0.34099740322969752</v>
      </c>
      <c r="BO6" s="29"/>
      <c r="BP6" s="14" t="s">
        <v>30</v>
      </c>
      <c r="BQ6" s="35">
        <f>BS6-BR6</f>
        <v>4891</v>
      </c>
      <c r="BR6" s="35">
        <v>1591595</v>
      </c>
      <c r="BS6" s="7">
        <v>1596486</v>
      </c>
      <c r="BT6" s="34">
        <f t="shared" ref="BT6:BT26" si="3">BS6/$BS$27</f>
        <v>0.48128068511577066</v>
      </c>
      <c r="BU6" s="29"/>
      <c r="BV6" s="14" t="s">
        <v>29</v>
      </c>
      <c r="BW6" s="35">
        <f>BY6-BX6</f>
        <v>638090</v>
      </c>
      <c r="BX6" s="35">
        <v>46633</v>
      </c>
      <c r="BY6" s="7">
        <v>684723</v>
      </c>
      <c r="BZ6" s="34">
        <f t="shared" ref="BZ6:BZ27" si="4">BY6/$BY$28</f>
        <v>0.37771631351993634</v>
      </c>
      <c r="CA6" s="29"/>
      <c r="CB6" s="14" t="s">
        <v>29</v>
      </c>
      <c r="CC6" s="35">
        <f>CE6-CD6</f>
        <v>563398</v>
      </c>
      <c r="CD6" s="35">
        <v>29083</v>
      </c>
      <c r="CE6" s="7">
        <v>592481</v>
      </c>
      <c r="CF6" s="34">
        <f>CE6/$CE$28</f>
        <v>0.39306967740052201</v>
      </c>
      <c r="CG6" s="29"/>
      <c r="CH6" s="14" t="s">
        <v>29</v>
      </c>
      <c r="CI6" s="6">
        <f>CK6-CJ6</f>
        <v>465486</v>
      </c>
      <c r="CJ6" s="35">
        <v>52547</v>
      </c>
      <c r="CK6" s="7">
        <v>518033</v>
      </c>
      <c r="CL6" s="34">
        <f>CK6/$CK$26</f>
        <v>0.35272661411511091</v>
      </c>
      <c r="CM6" s="29"/>
      <c r="CN6" s="14" t="s">
        <v>27</v>
      </c>
      <c r="CO6" s="35">
        <f>CQ6-CP6</f>
        <v>381926</v>
      </c>
      <c r="CP6" s="35">
        <v>63314</v>
      </c>
      <c r="CQ6" s="7">
        <v>445240</v>
      </c>
      <c r="CR6" s="34">
        <f>CQ6/$CQ$27</f>
        <v>0.24041296342293114</v>
      </c>
    </row>
    <row r="7" spans="2:96">
      <c r="B7" s="14" t="s">
        <v>31</v>
      </c>
      <c r="C7" s="33">
        <v>117946987</v>
      </c>
      <c r="D7" s="33">
        <v>119284520</v>
      </c>
      <c r="E7" s="11">
        <v>237231507</v>
      </c>
      <c r="F7" s="34">
        <f t="shared" ref="F7:F20" si="5">E7/$E$21</f>
        <v>0.13643509489709688</v>
      </c>
      <c r="G7" s="29"/>
      <c r="H7" s="14" t="s">
        <v>31</v>
      </c>
      <c r="I7" s="33">
        <v>123249353</v>
      </c>
      <c r="J7" s="33">
        <v>80677559</v>
      </c>
      <c r="K7" s="11">
        <v>203926912</v>
      </c>
      <c r="L7" s="34">
        <f t="shared" ref="L7:L21" si="6">K7/$K$22</f>
        <v>0.11628965703296007</v>
      </c>
      <c r="M7" s="29"/>
      <c r="N7" s="14" t="s">
        <v>32</v>
      </c>
      <c r="O7" s="33">
        <v>152692209</v>
      </c>
      <c r="P7" s="33">
        <v>27898358</v>
      </c>
      <c r="Q7" s="11">
        <v>180590567</v>
      </c>
      <c r="R7" s="34">
        <f t="shared" ref="R7:R21" si="7">Q7/$Q$22</f>
        <v>0.10442270491866443</v>
      </c>
      <c r="S7" s="29"/>
      <c r="T7" s="14" t="s">
        <v>26</v>
      </c>
      <c r="U7" s="33">
        <v>0</v>
      </c>
      <c r="V7" s="33">
        <v>492876218</v>
      </c>
      <c r="W7" s="11">
        <v>492876218</v>
      </c>
      <c r="X7" s="34">
        <f t="shared" ref="X7:X23" si="8">W7/$W$24</f>
        <v>0.2051117779584811</v>
      </c>
      <c r="Y7" s="29"/>
      <c r="Z7" s="14" t="s">
        <v>26</v>
      </c>
      <c r="AA7" s="33">
        <v>0</v>
      </c>
      <c r="AB7" s="33">
        <v>649074539</v>
      </c>
      <c r="AC7" s="11">
        <v>649074539</v>
      </c>
      <c r="AD7" s="34">
        <f t="shared" si="0"/>
        <v>0.24686192995510303</v>
      </c>
      <c r="AE7" s="29"/>
      <c r="AF7" s="14" t="s">
        <v>26</v>
      </c>
      <c r="AG7" s="33">
        <v>0</v>
      </c>
      <c r="AH7" s="33">
        <v>497772757</v>
      </c>
      <c r="AI7" s="11">
        <v>497772757</v>
      </c>
      <c r="AJ7" s="34">
        <f t="shared" si="1"/>
        <v>0.20551404442158844</v>
      </c>
      <c r="AK7" s="29"/>
      <c r="AL7" s="14" t="s">
        <v>25</v>
      </c>
      <c r="AM7" s="33">
        <v>871851868</v>
      </c>
      <c r="AN7" s="33">
        <v>24457654</v>
      </c>
      <c r="AO7" s="11">
        <v>896309522</v>
      </c>
      <c r="AP7" s="34">
        <f t="shared" ref="AP7:AP25" si="9">AO7/$AO$26</f>
        <v>0.29380800568025833</v>
      </c>
      <c r="AQ7" s="29"/>
      <c r="AR7" s="14" t="s">
        <v>25</v>
      </c>
      <c r="AS7" s="33">
        <v>836934925</v>
      </c>
      <c r="AT7" s="33">
        <v>32856144</v>
      </c>
      <c r="AU7" s="11">
        <v>869791069</v>
      </c>
      <c r="AV7" s="34">
        <f t="shared" ref="AV7:AV25" si="10">AU7/$AU$26</f>
        <v>0.31100818776614525</v>
      </c>
      <c r="AW7" s="29"/>
      <c r="AX7" s="14" t="s">
        <v>26</v>
      </c>
      <c r="AY7" s="33">
        <v>0</v>
      </c>
      <c r="AZ7" s="33">
        <v>407172174</v>
      </c>
      <c r="BA7" s="11">
        <v>407172174</v>
      </c>
      <c r="BB7" s="34">
        <f t="shared" ref="BB7:BB25" si="11">BA7/$BA$26</f>
        <v>0.15277767517172783</v>
      </c>
      <c r="BC7" s="29"/>
      <c r="BD7" s="14" t="s">
        <v>30</v>
      </c>
      <c r="BE7" s="35">
        <f t="shared" ref="BE7:BE24" si="12">BG7-BF7</f>
        <v>482</v>
      </c>
      <c r="BF7" s="35">
        <v>283064</v>
      </c>
      <c r="BG7" s="7">
        <v>283546</v>
      </c>
      <c r="BH7" s="34">
        <f t="shared" ref="BH7:BH25" si="13">BG7/$BG$26</f>
        <v>0.11065382484019262</v>
      </c>
      <c r="BI7" s="29"/>
      <c r="BJ7" s="14" t="s">
        <v>30</v>
      </c>
      <c r="BK7" s="35">
        <f t="shared" ref="BK7:BK24" si="14">BM7-BL7</f>
        <v>2575</v>
      </c>
      <c r="BL7" s="35">
        <v>393689</v>
      </c>
      <c r="BM7" s="7">
        <v>396264</v>
      </c>
      <c r="BN7" s="34">
        <f t="shared" si="2"/>
        <v>0.17349630537073044</v>
      </c>
      <c r="BO7" s="29"/>
      <c r="BP7" s="14" t="s">
        <v>29</v>
      </c>
      <c r="BQ7" s="35">
        <f t="shared" ref="BQ7:BQ23" si="15">BS7-BR7</f>
        <v>695017</v>
      </c>
      <c r="BR7" s="35">
        <v>33026</v>
      </c>
      <c r="BS7" s="7">
        <v>728043</v>
      </c>
      <c r="BT7" s="34">
        <f t="shared" si="3"/>
        <v>0.21947767398758336</v>
      </c>
      <c r="BU7" s="29"/>
      <c r="BV7" s="14" t="s">
        <v>33</v>
      </c>
      <c r="BW7" s="35">
        <f t="shared" ref="BW7:BW26" si="16">BY7-BX7</f>
        <v>26687</v>
      </c>
      <c r="BX7" s="35">
        <v>189608</v>
      </c>
      <c r="BY7" s="7">
        <v>216295</v>
      </c>
      <c r="BZ7" s="34">
        <f t="shared" si="4"/>
        <v>0.11931562110925824</v>
      </c>
      <c r="CA7" s="29"/>
      <c r="CB7" s="14" t="s">
        <v>34</v>
      </c>
      <c r="CC7" s="35">
        <v>149805</v>
      </c>
      <c r="CD7" s="35" t="s">
        <v>35</v>
      </c>
      <c r="CE7" s="7">
        <v>149805</v>
      </c>
      <c r="CF7" s="34">
        <f t="shared" ref="CF7:CF27" si="17">CE7/$CE$28</f>
        <v>9.9385133064157666E-2</v>
      </c>
      <c r="CG7" s="29"/>
      <c r="CH7" s="14" t="s">
        <v>36</v>
      </c>
      <c r="CI7" s="6">
        <f t="shared" ref="CI7:CI24" si="18">CK7-CJ7</f>
        <v>147969</v>
      </c>
      <c r="CJ7" s="35">
        <v>11197</v>
      </c>
      <c r="CK7" s="7">
        <v>159166</v>
      </c>
      <c r="CL7" s="34">
        <f t="shared" ref="CL7:CL25" si="19">CK7/$CK$26</f>
        <v>0.10837549782011136</v>
      </c>
      <c r="CM7" s="29"/>
      <c r="CN7" s="14" t="s">
        <v>37</v>
      </c>
      <c r="CO7" s="35">
        <f t="shared" ref="CO7:CO26" si="20">CQ7-CP7</f>
        <v>96538</v>
      </c>
      <c r="CP7" s="35">
        <v>152038</v>
      </c>
      <c r="CQ7" s="7">
        <v>248576</v>
      </c>
      <c r="CR7" s="34">
        <f t="shared" ref="CR7:CR26" si="21">CQ7/$CQ$27</f>
        <v>0.13422175185477164</v>
      </c>
    </row>
    <row r="8" spans="2:96">
      <c r="B8" s="14" t="s">
        <v>32</v>
      </c>
      <c r="C8" s="33">
        <v>195335540</v>
      </c>
      <c r="D8" s="33">
        <v>38574090</v>
      </c>
      <c r="E8" s="11">
        <v>233909630</v>
      </c>
      <c r="F8" s="34">
        <f t="shared" si="5"/>
        <v>0.13452463785257165</v>
      </c>
      <c r="G8" s="29"/>
      <c r="H8" s="14" t="s">
        <v>32</v>
      </c>
      <c r="I8" s="33">
        <v>165760252</v>
      </c>
      <c r="J8" s="33">
        <v>20797700</v>
      </c>
      <c r="K8" s="11">
        <v>186557952</v>
      </c>
      <c r="L8" s="34">
        <f t="shared" si="6"/>
        <v>0.10638497902057883</v>
      </c>
      <c r="M8" s="29"/>
      <c r="N8" s="14" t="s">
        <v>31</v>
      </c>
      <c r="O8" s="33">
        <v>133452391</v>
      </c>
      <c r="P8" s="33">
        <v>-1529671</v>
      </c>
      <c r="Q8" s="11">
        <v>131922720</v>
      </c>
      <c r="R8" s="34">
        <f t="shared" si="7"/>
        <v>7.6281543889430231E-2</v>
      </c>
      <c r="S8" s="29"/>
      <c r="T8" s="14" t="s">
        <v>38</v>
      </c>
      <c r="U8" s="33">
        <v>66490962</v>
      </c>
      <c r="V8" s="33">
        <v>254301620</v>
      </c>
      <c r="W8" s="11">
        <v>320792582</v>
      </c>
      <c r="X8" s="34">
        <f t="shared" si="8"/>
        <v>0.13349870504385308</v>
      </c>
      <c r="Y8" s="29"/>
      <c r="Z8" s="14" t="s">
        <v>31</v>
      </c>
      <c r="AA8" s="33">
        <v>150008625</v>
      </c>
      <c r="AB8" s="33">
        <v>94526560</v>
      </c>
      <c r="AC8" s="11">
        <v>244535185</v>
      </c>
      <c r="AD8" s="34">
        <f t="shared" si="0"/>
        <v>9.3003844834265118E-2</v>
      </c>
      <c r="AE8" s="29"/>
      <c r="AF8" s="14" t="s">
        <v>31</v>
      </c>
      <c r="AG8" s="33">
        <v>138906430</v>
      </c>
      <c r="AH8" s="33">
        <v>49806989</v>
      </c>
      <c r="AI8" s="11">
        <v>188713419</v>
      </c>
      <c r="AJ8" s="34">
        <f t="shared" si="1"/>
        <v>7.7913580905987254E-2</v>
      </c>
      <c r="AK8" s="29"/>
      <c r="AL8" s="14" t="s">
        <v>39</v>
      </c>
      <c r="AM8" s="33">
        <v>141105880</v>
      </c>
      <c r="AN8" s="33">
        <v>20995258</v>
      </c>
      <c r="AO8" s="11">
        <v>162101138</v>
      </c>
      <c r="AP8" s="34">
        <f t="shared" si="9"/>
        <v>5.3136345096510468E-2</v>
      </c>
      <c r="AQ8" s="29"/>
      <c r="AR8" s="14" t="s">
        <v>39</v>
      </c>
      <c r="AS8" s="33">
        <v>140028301</v>
      </c>
      <c r="AT8" s="33">
        <v>24607607</v>
      </c>
      <c r="AU8" s="11">
        <v>164635908</v>
      </c>
      <c r="AV8" s="34">
        <f t="shared" si="10"/>
        <v>5.8868292873117345E-2</v>
      </c>
      <c r="AW8" s="29"/>
      <c r="AX8" s="14" t="s">
        <v>40</v>
      </c>
      <c r="AY8" s="33">
        <v>68472453</v>
      </c>
      <c r="AZ8" s="33">
        <v>166769850</v>
      </c>
      <c r="BA8" s="11">
        <v>235242303</v>
      </c>
      <c r="BB8" s="34">
        <f t="shared" si="11"/>
        <v>8.8266768824883338E-2</v>
      </c>
      <c r="BC8" s="29"/>
      <c r="BD8" s="14" t="s">
        <v>41</v>
      </c>
      <c r="BE8" s="35">
        <f t="shared" si="12"/>
        <v>0</v>
      </c>
      <c r="BF8" s="35">
        <v>228198</v>
      </c>
      <c r="BG8" s="7">
        <v>228198</v>
      </c>
      <c r="BH8" s="34">
        <f t="shared" si="13"/>
        <v>8.9054268164185976E-2</v>
      </c>
      <c r="BI8" s="29"/>
      <c r="BJ8" s="36" t="s">
        <v>33</v>
      </c>
      <c r="BK8" s="35">
        <f t="shared" si="14"/>
        <v>36686</v>
      </c>
      <c r="BL8" s="37">
        <v>129557</v>
      </c>
      <c r="BM8" s="7">
        <v>166243</v>
      </c>
      <c r="BN8" s="34">
        <f t="shared" si="2"/>
        <v>7.2786188737171034E-2</v>
      </c>
      <c r="BO8" s="29"/>
      <c r="BP8" s="36" t="s">
        <v>33</v>
      </c>
      <c r="BQ8" s="35">
        <f t="shared" si="15"/>
        <v>31121</v>
      </c>
      <c r="BR8" s="37">
        <v>188278</v>
      </c>
      <c r="BS8" s="7">
        <v>219399</v>
      </c>
      <c r="BT8" s="34">
        <f t="shared" si="3"/>
        <v>6.6140574382559547E-2</v>
      </c>
      <c r="BU8" s="29"/>
      <c r="BV8" s="36" t="s">
        <v>30</v>
      </c>
      <c r="BW8" s="35">
        <f t="shared" si="16"/>
        <v>1311</v>
      </c>
      <c r="BX8" s="37">
        <v>207475</v>
      </c>
      <c r="BY8" s="7">
        <v>208786</v>
      </c>
      <c r="BZ8" s="34">
        <f t="shared" si="4"/>
        <v>0.1151734033099128</v>
      </c>
      <c r="CA8" s="29"/>
      <c r="CB8" s="36" t="s">
        <v>36</v>
      </c>
      <c r="CC8" s="35">
        <f t="shared" ref="CC8:CC25" si="22">CE8-CD8</f>
        <v>140927</v>
      </c>
      <c r="CD8" s="37">
        <v>3507</v>
      </c>
      <c r="CE8" s="7">
        <v>144434</v>
      </c>
      <c r="CF8" s="34">
        <f t="shared" si="17"/>
        <v>9.5821850465528838E-2</v>
      </c>
      <c r="CG8" s="29"/>
      <c r="CH8" s="36" t="s">
        <v>42</v>
      </c>
      <c r="CI8" s="6">
        <v>140515</v>
      </c>
      <c r="CJ8" s="37" t="s">
        <v>35</v>
      </c>
      <c r="CK8" s="7">
        <v>140515</v>
      </c>
      <c r="CL8" s="34">
        <f t="shared" si="19"/>
        <v>9.5676105928357486E-2</v>
      </c>
      <c r="CM8" s="29"/>
      <c r="CN8" s="36" t="s">
        <v>42</v>
      </c>
      <c r="CO8" s="35">
        <f t="shared" si="20"/>
        <v>4006</v>
      </c>
      <c r="CP8" s="37">
        <v>210223</v>
      </c>
      <c r="CQ8" s="7">
        <v>214229</v>
      </c>
      <c r="CR8" s="34">
        <f t="shared" si="21"/>
        <v>0.11567565524465707</v>
      </c>
    </row>
    <row r="9" spans="2:96">
      <c r="B9" s="14" t="s">
        <v>38</v>
      </c>
      <c r="C9" s="33">
        <v>98150805</v>
      </c>
      <c r="D9" s="33">
        <v>9472654</v>
      </c>
      <c r="E9" s="11">
        <v>107623459</v>
      </c>
      <c r="F9" s="34">
        <f t="shared" si="5"/>
        <v>6.1895728048546324E-2</v>
      </c>
      <c r="G9" s="29"/>
      <c r="H9" s="14" t="s">
        <v>38</v>
      </c>
      <c r="I9" s="33">
        <v>90537735</v>
      </c>
      <c r="J9" s="33">
        <v>46800468</v>
      </c>
      <c r="K9" s="11">
        <v>137338203</v>
      </c>
      <c r="L9" s="34">
        <f t="shared" si="6"/>
        <v>7.8317336185589115E-2</v>
      </c>
      <c r="M9" s="29"/>
      <c r="N9" s="14" t="s">
        <v>39</v>
      </c>
      <c r="O9" s="33">
        <v>108090517</v>
      </c>
      <c r="P9" s="33">
        <v>5923725</v>
      </c>
      <c r="Q9" s="11">
        <v>114014242</v>
      </c>
      <c r="R9" s="34">
        <f t="shared" si="7"/>
        <v>6.5926342370314375E-2</v>
      </c>
      <c r="S9" s="29"/>
      <c r="T9" s="14" t="s">
        <v>31</v>
      </c>
      <c r="U9" s="33">
        <v>144150962</v>
      </c>
      <c r="V9" s="33">
        <v>34170053</v>
      </c>
      <c r="W9" s="11">
        <v>178321015</v>
      </c>
      <c r="X9" s="34">
        <f t="shared" si="8"/>
        <v>7.4208775141207925E-2</v>
      </c>
      <c r="Y9" s="29"/>
      <c r="Z9" s="14" t="s">
        <v>38</v>
      </c>
      <c r="AA9" s="33">
        <v>59512115</v>
      </c>
      <c r="AB9" s="33">
        <v>155912765</v>
      </c>
      <c r="AC9" s="11">
        <v>215424880</v>
      </c>
      <c r="AD9" s="34">
        <f t="shared" si="0"/>
        <v>8.1932348970395336E-2</v>
      </c>
      <c r="AE9" s="29"/>
      <c r="AF9" s="14" t="s">
        <v>38</v>
      </c>
      <c r="AG9" s="33">
        <v>57581181</v>
      </c>
      <c r="AH9" s="33">
        <v>109826819</v>
      </c>
      <c r="AI9" s="11">
        <v>167408000</v>
      </c>
      <c r="AJ9" s="34">
        <f t="shared" si="1"/>
        <v>6.9117272218514117E-2</v>
      </c>
      <c r="AK9" s="29"/>
      <c r="AL9" s="14" t="s">
        <v>31</v>
      </c>
      <c r="AM9" s="33">
        <v>119460815</v>
      </c>
      <c r="AN9" s="33">
        <v>35528542</v>
      </c>
      <c r="AO9" s="11">
        <v>154989357</v>
      </c>
      <c r="AP9" s="34">
        <f t="shared" si="9"/>
        <v>5.0805121182050314E-2</v>
      </c>
      <c r="AQ9" s="29"/>
      <c r="AR9" s="14" t="s">
        <v>32</v>
      </c>
      <c r="AS9" s="33">
        <v>92308824</v>
      </c>
      <c r="AT9" s="33">
        <v>49734056</v>
      </c>
      <c r="AU9" s="11">
        <v>142042880</v>
      </c>
      <c r="AV9" s="34">
        <f t="shared" si="10"/>
        <v>5.0789781900926881E-2</v>
      </c>
      <c r="AW9" s="29"/>
      <c r="AX9" s="14" t="s">
        <v>39</v>
      </c>
      <c r="AY9" s="33">
        <v>134301222</v>
      </c>
      <c r="AZ9" s="33">
        <v>40527543</v>
      </c>
      <c r="BA9" s="11">
        <v>174828765</v>
      </c>
      <c r="BB9" s="34">
        <f t="shared" si="11"/>
        <v>6.5598618902293501E-2</v>
      </c>
      <c r="BC9" s="29"/>
      <c r="BD9" s="14" t="s">
        <v>43</v>
      </c>
      <c r="BE9" s="35">
        <f t="shared" si="12"/>
        <v>52947</v>
      </c>
      <c r="BF9" s="35">
        <v>127335</v>
      </c>
      <c r="BG9" s="7">
        <v>180282</v>
      </c>
      <c r="BH9" s="34">
        <f t="shared" si="13"/>
        <v>7.0355049444674259E-2</v>
      </c>
      <c r="BI9" s="29"/>
      <c r="BJ9" s="36" t="s">
        <v>34</v>
      </c>
      <c r="BK9" s="35">
        <f t="shared" si="14"/>
        <v>114682</v>
      </c>
      <c r="BL9" s="37">
        <v>46764</v>
      </c>
      <c r="BM9" s="7">
        <v>161446</v>
      </c>
      <c r="BN9" s="34">
        <f t="shared" si="2"/>
        <v>7.0685917764124293E-2</v>
      </c>
      <c r="BO9" s="29"/>
      <c r="BP9" s="36" t="s">
        <v>34</v>
      </c>
      <c r="BQ9" s="35">
        <f t="shared" si="15"/>
        <v>102116</v>
      </c>
      <c r="BR9" s="37">
        <v>44808</v>
      </c>
      <c r="BS9" s="7">
        <v>146924</v>
      </c>
      <c r="BT9" s="34">
        <f t="shared" si="3"/>
        <v>4.4292078590071872E-2</v>
      </c>
      <c r="BU9" s="29"/>
      <c r="BV9" s="36" t="s">
        <v>34</v>
      </c>
      <c r="BW9" s="35">
        <v>147494</v>
      </c>
      <c r="BX9" s="37" t="s">
        <v>35</v>
      </c>
      <c r="BY9" s="7">
        <v>147494</v>
      </c>
      <c r="BZ9" s="34">
        <f t="shared" si="4"/>
        <v>8.1362667744926759E-2</v>
      </c>
      <c r="CA9" s="29"/>
      <c r="CB9" s="36" t="s">
        <v>33</v>
      </c>
      <c r="CC9" s="35">
        <f t="shared" si="22"/>
        <v>32624</v>
      </c>
      <c r="CD9" s="37">
        <v>99695</v>
      </c>
      <c r="CE9" s="7">
        <v>132319</v>
      </c>
      <c r="CF9" s="34">
        <f t="shared" si="17"/>
        <v>8.7784395860727463E-2</v>
      </c>
      <c r="CG9" s="29"/>
      <c r="CH9" s="36" t="s">
        <v>37</v>
      </c>
      <c r="CI9" s="6">
        <f t="shared" si="18"/>
        <v>103996</v>
      </c>
      <c r="CJ9" s="37">
        <v>23049</v>
      </c>
      <c r="CK9" s="7">
        <v>127045</v>
      </c>
      <c r="CL9" s="34">
        <f t="shared" si="19"/>
        <v>8.6504436378096114E-2</v>
      </c>
      <c r="CM9" s="29"/>
      <c r="CN9" s="36" t="s">
        <v>44</v>
      </c>
      <c r="CO9" s="35">
        <f t="shared" si="20"/>
        <v>31499</v>
      </c>
      <c r="CP9" s="37">
        <v>175792</v>
      </c>
      <c r="CQ9" s="7">
        <v>207291</v>
      </c>
      <c r="CR9" s="34">
        <f t="shared" si="21"/>
        <v>0.11192939448590157</v>
      </c>
    </row>
    <row r="10" spans="2:96">
      <c r="B10" s="14" t="s">
        <v>45</v>
      </c>
      <c r="C10" s="33">
        <v>77927104</v>
      </c>
      <c r="D10" s="33">
        <v>11815902</v>
      </c>
      <c r="E10" s="11">
        <v>89743006</v>
      </c>
      <c r="F10" s="34">
        <f t="shared" si="5"/>
        <v>5.1612434177896668E-2</v>
      </c>
      <c r="G10" s="29"/>
      <c r="H10" s="14" t="s">
        <v>39</v>
      </c>
      <c r="I10" s="33">
        <v>95544851</v>
      </c>
      <c r="J10" s="33">
        <v>3964199</v>
      </c>
      <c r="K10" s="11">
        <v>99509050</v>
      </c>
      <c r="L10" s="34">
        <f t="shared" si="6"/>
        <v>5.6745199457419702E-2</v>
      </c>
      <c r="M10" s="29"/>
      <c r="N10" s="14" t="s">
        <v>46</v>
      </c>
      <c r="O10" s="33">
        <v>32050779</v>
      </c>
      <c r="P10" s="33">
        <v>80768845</v>
      </c>
      <c r="Q10" s="11">
        <v>112819624</v>
      </c>
      <c r="R10" s="34">
        <f t="shared" si="7"/>
        <v>6.5235579585874337E-2</v>
      </c>
      <c r="S10" s="29"/>
      <c r="T10" s="14" t="s">
        <v>32</v>
      </c>
      <c r="U10" s="33">
        <v>123600356</v>
      </c>
      <c r="V10" s="33">
        <v>19814713</v>
      </c>
      <c r="W10" s="11">
        <v>143415069</v>
      </c>
      <c r="X10" s="34">
        <f t="shared" si="8"/>
        <v>5.9682570824766891E-2</v>
      </c>
      <c r="Y10" s="29"/>
      <c r="Z10" s="14" t="s">
        <v>39</v>
      </c>
      <c r="AA10" s="33">
        <v>130009634</v>
      </c>
      <c r="AB10" s="33">
        <v>5532789</v>
      </c>
      <c r="AC10" s="11">
        <v>135542423</v>
      </c>
      <c r="AD10" s="34">
        <f t="shared" si="0"/>
        <v>5.1550726645543166E-2</v>
      </c>
      <c r="AE10" s="29"/>
      <c r="AF10" s="14" t="s">
        <v>39</v>
      </c>
      <c r="AG10" s="33">
        <v>140698640</v>
      </c>
      <c r="AH10" s="33">
        <v>15323138</v>
      </c>
      <c r="AI10" s="11">
        <v>156021778</v>
      </c>
      <c r="AJ10" s="34">
        <f t="shared" si="1"/>
        <v>6.4416274622733541E-2</v>
      </c>
      <c r="AK10" s="29"/>
      <c r="AL10" s="14" t="s">
        <v>38</v>
      </c>
      <c r="AM10" s="33">
        <v>58502556</v>
      </c>
      <c r="AN10" s="33">
        <v>53762020</v>
      </c>
      <c r="AO10" s="11">
        <v>112264576</v>
      </c>
      <c r="AP10" s="34">
        <f t="shared" si="9"/>
        <v>3.6800045490423559E-2</v>
      </c>
      <c r="AQ10" s="29"/>
      <c r="AR10" s="14" t="s">
        <v>31</v>
      </c>
      <c r="AS10" s="33">
        <v>108406353</v>
      </c>
      <c r="AT10" s="33">
        <v>13331324</v>
      </c>
      <c r="AU10" s="11">
        <v>121737677</v>
      </c>
      <c r="AV10" s="34">
        <f t="shared" si="10"/>
        <v>4.3529320610476797E-2</v>
      </c>
      <c r="AW10" s="29"/>
      <c r="AX10" s="14" t="s">
        <v>47</v>
      </c>
      <c r="AY10" s="33">
        <v>66513830</v>
      </c>
      <c r="AZ10" s="33">
        <v>98935231</v>
      </c>
      <c r="BA10" s="11">
        <v>165449061</v>
      </c>
      <c r="BB10" s="34">
        <f t="shared" si="11"/>
        <v>6.2079200183569966E-2</v>
      </c>
      <c r="BC10" s="29"/>
      <c r="BD10" s="14" t="s">
        <v>34</v>
      </c>
      <c r="BE10" s="35">
        <f t="shared" si="12"/>
        <v>125669</v>
      </c>
      <c r="BF10" s="35">
        <v>41059</v>
      </c>
      <c r="BG10" s="7">
        <v>166728</v>
      </c>
      <c r="BH10" s="34">
        <f t="shared" si="13"/>
        <v>6.5065601024015984E-2</v>
      </c>
      <c r="BI10" s="29"/>
      <c r="BJ10" s="36" t="s">
        <v>37</v>
      </c>
      <c r="BK10" s="35">
        <f t="shared" si="14"/>
        <v>86114</v>
      </c>
      <c r="BL10" s="37">
        <v>61388</v>
      </c>
      <c r="BM10" s="7">
        <v>147502</v>
      </c>
      <c r="BN10" s="34">
        <f t="shared" si="2"/>
        <v>6.4580814898132263E-2</v>
      </c>
      <c r="BO10" s="29"/>
      <c r="BP10" s="36" t="s">
        <v>36</v>
      </c>
      <c r="BQ10" s="35">
        <f t="shared" si="15"/>
        <v>120768</v>
      </c>
      <c r="BR10" s="37">
        <v>9725</v>
      </c>
      <c r="BS10" s="7">
        <v>130493</v>
      </c>
      <c r="BT10" s="34">
        <f t="shared" si="3"/>
        <v>3.9338748002057181E-2</v>
      </c>
      <c r="BU10" s="29"/>
      <c r="BV10" s="36" t="s">
        <v>36</v>
      </c>
      <c r="BW10" s="35">
        <f t="shared" si="16"/>
        <v>130952</v>
      </c>
      <c r="BX10" s="37">
        <v>2707</v>
      </c>
      <c r="BY10" s="7">
        <v>133659</v>
      </c>
      <c r="BZ10" s="34">
        <f t="shared" si="4"/>
        <v>7.3730814867853378E-2</v>
      </c>
      <c r="CA10" s="29"/>
      <c r="CB10" s="36" t="s">
        <v>37</v>
      </c>
      <c r="CC10" s="35">
        <f t="shared" si="22"/>
        <v>94432</v>
      </c>
      <c r="CD10" s="37">
        <v>3828</v>
      </c>
      <c r="CE10" s="7">
        <v>98260</v>
      </c>
      <c r="CF10" s="34">
        <f t="shared" si="17"/>
        <v>6.5188633055533074E-2</v>
      </c>
      <c r="CG10" s="29"/>
      <c r="CH10" s="36" t="s">
        <v>30</v>
      </c>
      <c r="CI10" s="6">
        <f t="shared" si="18"/>
        <v>1435</v>
      </c>
      <c r="CJ10" s="37">
        <v>119712</v>
      </c>
      <c r="CK10" s="7">
        <v>121147</v>
      </c>
      <c r="CL10" s="34">
        <f t="shared" si="19"/>
        <v>8.2488511581701049E-2</v>
      </c>
      <c r="CM10" s="29"/>
      <c r="CN10" s="36" t="s">
        <v>34</v>
      </c>
      <c r="CO10" s="35">
        <f t="shared" si="20"/>
        <v>62424</v>
      </c>
      <c r="CP10" s="37">
        <v>141158</v>
      </c>
      <c r="CQ10" s="7">
        <v>203582</v>
      </c>
      <c r="CR10" s="34">
        <f t="shared" si="21"/>
        <v>0.10992667307422327</v>
      </c>
    </row>
    <row r="11" spans="2:96">
      <c r="B11" s="14" t="s">
        <v>39</v>
      </c>
      <c r="C11" s="33">
        <v>84191308</v>
      </c>
      <c r="D11" s="33">
        <v>3105623</v>
      </c>
      <c r="E11" s="11">
        <v>87296931</v>
      </c>
      <c r="F11" s="34">
        <f t="shared" si="5"/>
        <v>5.0205662881070506E-2</v>
      </c>
      <c r="G11" s="29"/>
      <c r="H11" s="14" t="s">
        <v>45</v>
      </c>
      <c r="I11" s="33">
        <v>75978407</v>
      </c>
      <c r="J11" s="33">
        <v>12159126</v>
      </c>
      <c r="K11" s="11">
        <v>88137533</v>
      </c>
      <c r="L11" s="34">
        <f t="shared" si="6"/>
        <v>5.0260573181734838E-2</v>
      </c>
      <c r="M11" s="29"/>
      <c r="N11" s="14" t="s">
        <v>38</v>
      </c>
      <c r="O11" s="33">
        <v>73569060</v>
      </c>
      <c r="P11" s="33">
        <v>20271443</v>
      </c>
      <c r="Q11" s="11">
        <v>93840503</v>
      </c>
      <c r="R11" s="34">
        <f t="shared" si="7"/>
        <v>5.426130122393405E-2</v>
      </c>
      <c r="S11" s="29"/>
      <c r="T11" s="14" t="s">
        <v>39</v>
      </c>
      <c r="U11" s="33">
        <v>118891502</v>
      </c>
      <c r="V11" s="33">
        <v>4660888</v>
      </c>
      <c r="W11" s="11">
        <v>123552390</v>
      </c>
      <c r="X11" s="34">
        <f t="shared" si="8"/>
        <v>5.1416662964086569E-2</v>
      </c>
      <c r="Y11" s="29"/>
      <c r="Z11" s="14" t="s">
        <v>32</v>
      </c>
      <c r="AA11" s="33">
        <v>112378357</v>
      </c>
      <c r="AB11" s="33">
        <v>16970678</v>
      </c>
      <c r="AC11" s="11">
        <v>129349035</v>
      </c>
      <c r="AD11" s="34">
        <f t="shared" si="0"/>
        <v>4.9195201012083099E-2</v>
      </c>
      <c r="AE11" s="29"/>
      <c r="AF11" s="14" t="s">
        <v>45</v>
      </c>
      <c r="AG11" s="33">
        <v>95509684</v>
      </c>
      <c r="AH11" s="33">
        <v>5727502</v>
      </c>
      <c r="AI11" s="11">
        <v>101237186</v>
      </c>
      <c r="AJ11" s="34">
        <f t="shared" si="1"/>
        <v>4.1797513520251996E-2</v>
      </c>
      <c r="AK11" s="29"/>
      <c r="AL11" s="14" t="s">
        <v>45</v>
      </c>
      <c r="AM11" s="33">
        <v>103038981</v>
      </c>
      <c r="AN11" s="33">
        <v>4212244</v>
      </c>
      <c r="AO11" s="11">
        <v>107251225</v>
      </c>
      <c r="AP11" s="34">
        <f t="shared" si="9"/>
        <v>3.5156681649104099E-2</v>
      </c>
      <c r="AQ11" s="29"/>
      <c r="AR11" s="14" t="s">
        <v>45</v>
      </c>
      <c r="AS11" s="33">
        <v>109880375</v>
      </c>
      <c r="AT11" s="33">
        <v>6872653</v>
      </c>
      <c r="AU11" s="11">
        <v>116753028</v>
      </c>
      <c r="AV11" s="34">
        <f t="shared" si="10"/>
        <v>4.1746976887492064E-2</v>
      </c>
      <c r="AW11" s="29"/>
      <c r="AX11" s="14" t="s">
        <v>48</v>
      </c>
      <c r="AY11" s="33">
        <v>73975216</v>
      </c>
      <c r="AZ11" s="33">
        <v>71723343</v>
      </c>
      <c r="BA11" s="11">
        <v>145698559</v>
      </c>
      <c r="BB11" s="34">
        <f t="shared" si="11"/>
        <v>5.4668488028582284E-2</v>
      </c>
      <c r="BC11" s="29"/>
      <c r="BD11" s="14" t="s">
        <v>37</v>
      </c>
      <c r="BE11" s="35">
        <f t="shared" si="12"/>
        <v>94358</v>
      </c>
      <c r="BF11" s="35">
        <v>71181</v>
      </c>
      <c r="BG11" s="7">
        <v>165539</v>
      </c>
      <c r="BH11" s="34">
        <f t="shared" si="13"/>
        <v>6.4601593780976088E-2</v>
      </c>
      <c r="BI11" s="29"/>
      <c r="BJ11" s="36" t="s">
        <v>36</v>
      </c>
      <c r="BK11" s="35">
        <f t="shared" si="14"/>
        <v>116412</v>
      </c>
      <c r="BL11" s="37">
        <v>17738</v>
      </c>
      <c r="BM11" s="7">
        <v>134150</v>
      </c>
      <c r="BN11" s="34">
        <f t="shared" si="2"/>
        <v>5.8734907449285043E-2</v>
      </c>
      <c r="BO11" s="29"/>
      <c r="BP11" s="36" t="s">
        <v>37</v>
      </c>
      <c r="BQ11" s="35">
        <f t="shared" si="15"/>
        <v>86618</v>
      </c>
      <c r="BR11" s="37">
        <v>26656</v>
      </c>
      <c r="BS11" s="7">
        <v>113274</v>
      </c>
      <c r="BT11" s="34">
        <f t="shared" si="3"/>
        <v>3.4147864952028269E-2</v>
      </c>
      <c r="BU11" s="29"/>
      <c r="BV11" s="36" t="s">
        <v>37</v>
      </c>
      <c r="BW11" s="35">
        <f t="shared" si="16"/>
        <v>88697</v>
      </c>
      <c r="BX11" s="37">
        <v>4562</v>
      </c>
      <c r="BY11" s="7">
        <v>93259</v>
      </c>
      <c r="BZ11" s="34">
        <f t="shared" si="4"/>
        <v>5.1444811526056143E-2</v>
      </c>
      <c r="CA11" s="29"/>
      <c r="CB11" s="36" t="s">
        <v>30</v>
      </c>
      <c r="CC11" s="35">
        <f t="shared" si="22"/>
        <v>4848</v>
      </c>
      <c r="CD11" s="37">
        <v>88242</v>
      </c>
      <c r="CE11" s="7">
        <v>93090</v>
      </c>
      <c r="CF11" s="34">
        <f t="shared" si="17"/>
        <v>6.1758699889472558E-2</v>
      </c>
      <c r="CG11" s="29"/>
      <c r="CH11" s="36" t="s">
        <v>34</v>
      </c>
      <c r="CI11" s="6">
        <v>116241</v>
      </c>
      <c r="CJ11" s="37" t="s">
        <v>35</v>
      </c>
      <c r="CK11" s="7">
        <v>116241</v>
      </c>
      <c r="CL11" s="34">
        <f t="shared" si="19"/>
        <v>7.9148035648992643E-2</v>
      </c>
      <c r="CM11" s="29"/>
      <c r="CN11" s="36" t="s">
        <v>36</v>
      </c>
      <c r="CO11" s="35">
        <f t="shared" si="20"/>
        <v>144335</v>
      </c>
      <c r="CP11" s="37">
        <v>31865</v>
      </c>
      <c r="CQ11" s="7">
        <v>176200</v>
      </c>
      <c r="CR11" s="34">
        <f t="shared" si="21"/>
        <v>9.5141416213997992E-2</v>
      </c>
    </row>
    <row r="12" spans="2:96">
      <c r="B12" s="14" t="s">
        <v>49</v>
      </c>
      <c r="C12" s="33">
        <v>58093541</v>
      </c>
      <c r="D12" s="33">
        <v>1506460</v>
      </c>
      <c r="E12" s="11">
        <v>59600001</v>
      </c>
      <c r="F12" s="34">
        <f t="shared" si="5"/>
        <v>3.4276778388892787E-2</v>
      </c>
      <c r="G12" s="29"/>
      <c r="H12" s="14" t="s">
        <v>46</v>
      </c>
      <c r="I12" s="33">
        <v>29979846</v>
      </c>
      <c r="J12" s="33">
        <v>56556710</v>
      </c>
      <c r="K12" s="11">
        <v>86536556</v>
      </c>
      <c r="L12" s="34">
        <f t="shared" si="6"/>
        <v>4.9347613413836929E-2</v>
      </c>
      <c r="M12" s="29"/>
      <c r="N12" s="14" t="s">
        <v>45</v>
      </c>
      <c r="O12" s="33">
        <v>78325184</v>
      </c>
      <c r="P12" s="33">
        <v>9677885</v>
      </c>
      <c r="Q12" s="11">
        <v>88003069</v>
      </c>
      <c r="R12" s="34">
        <f t="shared" si="7"/>
        <v>5.0885927536424784E-2</v>
      </c>
      <c r="S12" s="29"/>
      <c r="T12" s="14" t="s">
        <v>45</v>
      </c>
      <c r="U12" s="33">
        <v>80787211</v>
      </c>
      <c r="V12" s="33">
        <v>4030949</v>
      </c>
      <c r="W12" s="11">
        <v>84818160</v>
      </c>
      <c r="X12" s="34">
        <f t="shared" si="8"/>
        <v>3.529730785421447E-2</v>
      </c>
      <c r="Y12" s="29"/>
      <c r="Z12" s="14" t="s">
        <v>45</v>
      </c>
      <c r="AA12" s="33">
        <v>87296947</v>
      </c>
      <c r="AB12" s="33">
        <v>5406874</v>
      </c>
      <c r="AC12" s="11">
        <v>92703821</v>
      </c>
      <c r="AD12" s="34">
        <f t="shared" si="0"/>
        <v>3.5257960051137377E-2</v>
      </c>
      <c r="AE12" s="29"/>
      <c r="AF12" s="14" t="s">
        <v>32</v>
      </c>
      <c r="AG12" s="33">
        <v>90873027</v>
      </c>
      <c r="AH12" s="33">
        <v>5953236</v>
      </c>
      <c r="AI12" s="11">
        <v>96826263</v>
      </c>
      <c r="AJ12" s="34">
        <f t="shared" si="1"/>
        <v>3.997638809180231E-2</v>
      </c>
      <c r="AK12" s="29"/>
      <c r="AL12" s="14" t="s">
        <v>47</v>
      </c>
      <c r="AM12" s="33">
        <v>81597813</v>
      </c>
      <c r="AN12" s="33">
        <v>17025365</v>
      </c>
      <c r="AO12" s="11">
        <v>98623178</v>
      </c>
      <c r="AP12" s="34">
        <f t="shared" si="9"/>
        <v>3.2328429555643093E-2</v>
      </c>
      <c r="AQ12" s="29"/>
      <c r="AR12" s="14" t="s">
        <v>47</v>
      </c>
      <c r="AS12" s="33">
        <v>77820204</v>
      </c>
      <c r="AT12" s="33">
        <v>24653389</v>
      </c>
      <c r="AU12" s="11">
        <v>102473593</v>
      </c>
      <c r="AV12" s="34">
        <f t="shared" si="10"/>
        <v>3.6641128644211853E-2</v>
      </c>
      <c r="AW12" s="29"/>
      <c r="AX12" s="14" t="s">
        <v>31</v>
      </c>
      <c r="AY12" s="33">
        <v>101413272</v>
      </c>
      <c r="AZ12" s="33">
        <v>41502990</v>
      </c>
      <c r="BA12" s="11">
        <v>142916262</v>
      </c>
      <c r="BB12" s="34">
        <f t="shared" si="11"/>
        <v>5.3624524579112202E-2</v>
      </c>
      <c r="BC12" s="29"/>
      <c r="BD12" s="14" t="s">
        <v>50</v>
      </c>
      <c r="BE12" s="35">
        <f t="shared" si="12"/>
        <v>54409</v>
      </c>
      <c r="BF12" s="35">
        <v>103169</v>
      </c>
      <c r="BG12" s="7">
        <v>157578</v>
      </c>
      <c r="BH12" s="34">
        <f t="shared" si="13"/>
        <v>6.1494813577577793E-2</v>
      </c>
      <c r="BI12" s="29"/>
      <c r="BJ12" s="14" t="s">
        <v>51</v>
      </c>
      <c r="BK12" s="35">
        <f t="shared" si="14"/>
        <v>44312</v>
      </c>
      <c r="BL12" s="35">
        <v>86488</v>
      </c>
      <c r="BM12" s="7">
        <v>130800</v>
      </c>
      <c r="BN12" s="34">
        <f t="shared" si="2"/>
        <v>5.72681766259149E-2</v>
      </c>
      <c r="BO12" s="29"/>
      <c r="BP12" s="14" t="s">
        <v>52</v>
      </c>
      <c r="BQ12" s="35">
        <f t="shared" si="15"/>
        <v>45608</v>
      </c>
      <c r="BR12" s="35">
        <v>47862</v>
      </c>
      <c r="BS12" s="7">
        <v>93470</v>
      </c>
      <c r="BT12" s="34">
        <f t="shared" si="3"/>
        <v>2.8177701300087243E-2</v>
      </c>
      <c r="BU12" s="29"/>
      <c r="BV12" s="14" t="s">
        <v>52</v>
      </c>
      <c r="BW12" s="35">
        <f t="shared" si="16"/>
        <v>69815</v>
      </c>
      <c r="BX12" s="35">
        <v>4413</v>
      </c>
      <c r="BY12" s="7">
        <v>74228</v>
      </c>
      <c r="BZ12" s="34">
        <f t="shared" si="4"/>
        <v>4.0946669704329829E-2</v>
      </c>
      <c r="CA12" s="29"/>
      <c r="CB12" s="14" t="s">
        <v>52</v>
      </c>
      <c r="CC12" s="35">
        <f t="shared" si="22"/>
        <v>24026</v>
      </c>
      <c r="CD12" s="35">
        <v>38518</v>
      </c>
      <c r="CE12" s="7">
        <v>62544</v>
      </c>
      <c r="CF12" s="34">
        <f t="shared" si="17"/>
        <v>4.1493566719166097E-2</v>
      </c>
      <c r="CG12" s="29"/>
      <c r="CH12" s="14" t="s">
        <v>52</v>
      </c>
      <c r="CI12" s="6">
        <f t="shared" si="18"/>
        <v>39074</v>
      </c>
      <c r="CJ12" s="35">
        <v>38518</v>
      </c>
      <c r="CK12" s="7">
        <v>77592</v>
      </c>
      <c r="CL12" s="34">
        <f t="shared" si="19"/>
        <v>5.2832084910458765E-2</v>
      </c>
      <c r="CM12" s="29"/>
      <c r="CN12" s="14" t="s">
        <v>30</v>
      </c>
      <c r="CO12" s="35">
        <f t="shared" si="20"/>
        <v>236</v>
      </c>
      <c r="CP12" s="35">
        <v>92578</v>
      </c>
      <c r="CQ12" s="7">
        <v>92814</v>
      </c>
      <c r="CR12" s="34">
        <f t="shared" si="21"/>
        <v>5.0116091966435926E-2</v>
      </c>
    </row>
    <row r="13" spans="2:96">
      <c r="B13" s="14" t="s">
        <v>53</v>
      </c>
      <c r="C13" s="33">
        <v>47650855</v>
      </c>
      <c r="D13" s="33">
        <v>1753285</v>
      </c>
      <c r="E13" s="11">
        <v>49404140</v>
      </c>
      <c r="F13" s="34">
        <f t="shared" si="5"/>
        <v>2.8412998823168372E-2</v>
      </c>
      <c r="G13" s="29"/>
      <c r="H13" s="14" t="s">
        <v>49</v>
      </c>
      <c r="I13" s="33">
        <v>58882743</v>
      </c>
      <c r="J13" s="33">
        <v>2229295</v>
      </c>
      <c r="K13" s="11">
        <v>61112038</v>
      </c>
      <c r="L13" s="34">
        <f t="shared" si="6"/>
        <v>3.4849240200357776E-2</v>
      </c>
      <c r="M13" s="29"/>
      <c r="N13" s="14" t="s">
        <v>49</v>
      </c>
      <c r="O13" s="33">
        <v>56544551</v>
      </c>
      <c r="P13" s="33">
        <v>1362897</v>
      </c>
      <c r="Q13" s="11">
        <v>57907448</v>
      </c>
      <c r="R13" s="34">
        <f t="shared" si="7"/>
        <v>3.3483766375775902E-2</v>
      </c>
      <c r="S13" s="29"/>
      <c r="T13" s="14" t="s">
        <v>53</v>
      </c>
      <c r="U13" s="33">
        <v>59365809</v>
      </c>
      <c r="V13" s="33">
        <v>1000879</v>
      </c>
      <c r="W13" s="11">
        <v>60366688</v>
      </c>
      <c r="X13" s="34">
        <f t="shared" si="8"/>
        <v>2.5121761312380676E-2</v>
      </c>
      <c r="Y13" s="29"/>
      <c r="Z13" s="14" t="s">
        <v>46</v>
      </c>
      <c r="AA13" s="33">
        <v>33882925</v>
      </c>
      <c r="AB13" s="33">
        <v>33915712</v>
      </c>
      <c r="AC13" s="11">
        <v>67798637</v>
      </c>
      <c r="AD13" s="34">
        <f t="shared" si="0"/>
        <v>2.5785794038279873E-2</v>
      </c>
      <c r="AE13" s="29"/>
      <c r="AF13" s="14" t="s">
        <v>47</v>
      </c>
      <c r="AG13" s="33">
        <v>68544060</v>
      </c>
      <c r="AH13" s="33">
        <v>15427377</v>
      </c>
      <c r="AI13" s="11">
        <v>83971437</v>
      </c>
      <c r="AJ13" s="34">
        <f t="shared" si="1"/>
        <v>3.4669052074624916E-2</v>
      </c>
      <c r="AK13" s="29"/>
      <c r="AL13" s="14" t="s">
        <v>32</v>
      </c>
      <c r="AM13" s="33">
        <v>81077918</v>
      </c>
      <c r="AN13" s="33">
        <v>13794894</v>
      </c>
      <c r="AO13" s="11">
        <v>94872812</v>
      </c>
      <c r="AP13" s="34">
        <f t="shared" si="9"/>
        <v>3.1099069018925455E-2</v>
      </c>
      <c r="AQ13" s="29"/>
      <c r="AR13" s="14" t="s">
        <v>38</v>
      </c>
      <c r="AS13" s="33">
        <v>62704928</v>
      </c>
      <c r="AT13" s="33">
        <v>10377646</v>
      </c>
      <c r="AU13" s="11">
        <v>73082574</v>
      </c>
      <c r="AV13" s="34">
        <f t="shared" si="10"/>
        <v>2.6131883514459501E-2</v>
      </c>
      <c r="AW13" s="29"/>
      <c r="AX13" s="14" t="s">
        <v>54</v>
      </c>
      <c r="AY13" s="33">
        <v>2706038</v>
      </c>
      <c r="AZ13" s="33">
        <v>125569011</v>
      </c>
      <c r="BA13" s="11">
        <v>128275049</v>
      </c>
      <c r="BB13" s="34">
        <f t="shared" si="11"/>
        <v>4.8130901422451994E-2</v>
      </c>
      <c r="BC13" s="29"/>
      <c r="BD13" s="14" t="s">
        <v>36</v>
      </c>
      <c r="BE13" s="35">
        <f t="shared" si="12"/>
        <v>115689</v>
      </c>
      <c r="BF13" s="35">
        <v>17213</v>
      </c>
      <c r="BG13" s="7">
        <v>132902</v>
      </c>
      <c r="BH13" s="34">
        <f t="shared" si="13"/>
        <v>5.1865004722024932E-2</v>
      </c>
      <c r="BI13" s="29"/>
      <c r="BJ13" s="14" t="s">
        <v>50</v>
      </c>
      <c r="BK13" s="35">
        <f t="shared" si="14"/>
        <v>39677</v>
      </c>
      <c r="BL13" s="35">
        <v>63840</v>
      </c>
      <c r="BM13" s="7">
        <v>103517</v>
      </c>
      <c r="BN13" s="34">
        <f t="shared" si="2"/>
        <v>4.5322858102330527E-2</v>
      </c>
      <c r="BO13" s="29"/>
      <c r="BP13" s="14" t="s">
        <v>55</v>
      </c>
      <c r="BQ13" s="35">
        <f t="shared" si="15"/>
        <v>22269</v>
      </c>
      <c r="BR13" s="35">
        <v>46132</v>
      </c>
      <c r="BS13" s="7">
        <v>68401</v>
      </c>
      <c r="BT13" s="34">
        <f t="shared" si="3"/>
        <v>2.0620337505373568E-2</v>
      </c>
      <c r="BU13" s="29"/>
      <c r="BV13" s="14" t="s">
        <v>44</v>
      </c>
      <c r="BW13" s="35">
        <f t="shared" si="16"/>
        <v>34729</v>
      </c>
      <c r="BX13" s="35">
        <v>30710</v>
      </c>
      <c r="BY13" s="7">
        <v>65439</v>
      </c>
      <c r="BZ13" s="34">
        <f t="shared" si="4"/>
        <v>3.6098360709996759E-2</v>
      </c>
      <c r="CA13" s="29"/>
      <c r="CB13" s="14" t="s">
        <v>44</v>
      </c>
      <c r="CC13" s="35">
        <f t="shared" si="22"/>
        <v>32710</v>
      </c>
      <c r="CD13" s="35">
        <v>25698</v>
      </c>
      <c r="CE13" s="7">
        <v>58408</v>
      </c>
      <c r="CF13" s="34">
        <f t="shared" si="17"/>
        <v>3.8749620186317682E-2</v>
      </c>
      <c r="CG13" s="29"/>
      <c r="CH13" s="14" t="s">
        <v>44</v>
      </c>
      <c r="CI13" s="6">
        <f t="shared" si="18"/>
        <v>32177</v>
      </c>
      <c r="CJ13" s="35">
        <v>42722</v>
      </c>
      <c r="CK13" s="7">
        <v>74899</v>
      </c>
      <c r="CL13" s="34">
        <f t="shared" si="19"/>
        <v>5.0998431896438434E-2</v>
      </c>
      <c r="CM13" s="29"/>
      <c r="CN13" s="14" t="s">
        <v>52</v>
      </c>
      <c r="CO13" s="35">
        <f t="shared" si="20"/>
        <v>33135</v>
      </c>
      <c r="CP13" s="35">
        <v>57171</v>
      </c>
      <c r="CQ13" s="7">
        <v>90306</v>
      </c>
      <c r="CR13" s="34">
        <f t="shared" si="21"/>
        <v>4.8761865678895018E-2</v>
      </c>
    </row>
    <row r="14" spans="2:96">
      <c r="B14" s="14" t="s">
        <v>46</v>
      </c>
      <c r="C14" s="33">
        <v>28820872</v>
      </c>
      <c r="D14" s="33">
        <v>18318417</v>
      </c>
      <c r="E14" s="11">
        <v>47139289</v>
      </c>
      <c r="F14" s="34">
        <f t="shared" si="5"/>
        <v>2.7110451935444958E-2</v>
      </c>
      <c r="G14" s="29"/>
      <c r="H14" s="14" t="s">
        <v>53</v>
      </c>
      <c r="I14" s="33">
        <v>51110300</v>
      </c>
      <c r="J14" s="33">
        <v>908792</v>
      </c>
      <c r="K14" s="11">
        <v>52019092</v>
      </c>
      <c r="L14" s="34">
        <f t="shared" si="6"/>
        <v>2.9663972785730196E-2</v>
      </c>
      <c r="M14" s="29"/>
      <c r="N14" s="14" t="s">
        <v>53</v>
      </c>
      <c r="O14" s="33">
        <v>54613101</v>
      </c>
      <c r="P14" s="33">
        <v>2108759</v>
      </c>
      <c r="Q14" s="11">
        <v>56721860</v>
      </c>
      <c r="R14" s="34">
        <f t="shared" si="7"/>
        <v>3.2798224999303509E-2</v>
      </c>
      <c r="S14" s="29"/>
      <c r="T14" s="14" t="s">
        <v>49</v>
      </c>
      <c r="U14" s="33">
        <v>54283898</v>
      </c>
      <c r="V14" s="33">
        <v>1243130</v>
      </c>
      <c r="W14" s="11">
        <v>55527028</v>
      </c>
      <c r="X14" s="34">
        <f t="shared" si="8"/>
        <v>2.3107723647218789E-2</v>
      </c>
      <c r="Y14" s="29"/>
      <c r="Z14" s="14" t="s">
        <v>49</v>
      </c>
      <c r="AA14" s="33">
        <v>53482026</v>
      </c>
      <c r="AB14" s="33">
        <v>1519650</v>
      </c>
      <c r="AC14" s="11">
        <v>55001676</v>
      </c>
      <c r="AD14" s="34">
        <f t="shared" si="0"/>
        <v>2.0918737482822865E-2</v>
      </c>
      <c r="AE14" s="29"/>
      <c r="AF14" s="14" t="s">
        <v>46</v>
      </c>
      <c r="AG14" s="33">
        <v>36258722</v>
      </c>
      <c r="AH14" s="33">
        <v>46600911</v>
      </c>
      <c r="AI14" s="11">
        <v>82859633</v>
      </c>
      <c r="AJ14" s="34">
        <f t="shared" si="1"/>
        <v>3.4210024670190048E-2</v>
      </c>
      <c r="AK14" s="29"/>
      <c r="AL14" s="14" t="s">
        <v>53</v>
      </c>
      <c r="AM14" s="33">
        <v>58351549</v>
      </c>
      <c r="AN14" s="33">
        <v>7680188</v>
      </c>
      <c r="AO14" s="11">
        <v>66031737</v>
      </c>
      <c r="AP14" s="34">
        <f t="shared" si="9"/>
        <v>2.1645037214692589E-2</v>
      </c>
      <c r="AQ14" s="29"/>
      <c r="AR14" s="14" t="s">
        <v>53</v>
      </c>
      <c r="AS14" s="33">
        <v>55159538</v>
      </c>
      <c r="AT14" s="33">
        <v>8986311</v>
      </c>
      <c r="AU14" s="11">
        <v>64145849</v>
      </c>
      <c r="AV14" s="34">
        <f t="shared" si="10"/>
        <v>2.2936409628978156E-2</v>
      </c>
      <c r="AW14" s="29"/>
      <c r="AX14" s="14" t="s">
        <v>56</v>
      </c>
      <c r="AY14" s="33">
        <v>115788041</v>
      </c>
      <c r="AZ14" s="33">
        <v>11617087</v>
      </c>
      <c r="BA14" s="11">
        <v>127405128</v>
      </c>
      <c r="BB14" s="34">
        <f t="shared" si="11"/>
        <v>4.7804492801112694E-2</v>
      </c>
      <c r="BC14" s="29"/>
      <c r="BD14" s="14" t="s">
        <v>33</v>
      </c>
      <c r="BE14" s="35">
        <f t="shared" si="12"/>
        <v>49395</v>
      </c>
      <c r="BF14" s="35">
        <v>77586</v>
      </c>
      <c r="BG14" s="7">
        <v>126981</v>
      </c>
      <c r="BH14" s="34">
        <f t="shared" si="13"/>
        <v>4.9554334506684984E-2</v>
      </c>
      <c r="BI14" s="29"/>
      <c r="BJ14" s="14" t="s">
        <v>44</v>
      </c>
      <c r="BK14" s="35">
        <f t="shared" si="14"/>
        <v>37323</v>
      </c>
      <c r="BL14" s="35">
        <v>26235</v>
      </c>
      <c r="BM14" s="7">
        <v>63558</v>
      </c>
      <c r="BN14" s="34">
        <f t="shared" si="2"/>
        <v>2.7827605275152135E-2</v>
      </c>
      <c r="BO14" s="29"/>
      <c r="BP14" s="14" t="s">
        <v>57</v>
      </c>
      <c r="BQ14" s="35">
        <f t="shared" si="15"/>
        <v>31384</v>
      </c>
      <c r="BR14" s="35">
        <v>25195</v>
      </c>
      <c r="BS14" s="7">
        <v>56579</v>
      </c>
      <c r="BT14" s="34">
        <f t="shared" si="3"/>
        <v>1.7056447650129841E-2</v>
      </c>
      <c r="BU14" s="29"/>
      <c r="BV14" s="14" t="s">
        <v>42</v>
      </c>
      <c r="BW14" s="35">
        <f t="shared" si="16"/>
        <v>17391</v>
      </c>
      <c r="BX14" s="35">
        <v>43233</v>
      </c>
      <c r="BY14" s="7">
        <v>60624</v>
      </c>
      <c r="BZ14" s="34">
        <f t="shared" si="4"/>
        <v>3.344224422260187E-2</v>
      </c>
      <c r="CA14" s="29"/>
      <c r="CB14" s="14" t="s">
        <v>42</v>
      </c>
      <c r="CC14" s="35">
        <v>54911</v>
      </c>
      <c r="CD14" s="35" t="s">
        <v>35</v>
      </c>
      <c r="CE14" s="7">
        <v>54911</v>
      </c>
      <c r="CF14" s="34">
        <f t="shared" si="17"/>
        <v>3.6429605431634197E-2</v>
      </c>
      <c r="CG14" s="29"/>
      <c r="CH14" s="14" t="s">
        <v>57</v>
      </c>
      <c r="CI14" s="6">
        <f t="shared" si="18"/>
        <v>31888</v>
      </c>
      <c r="CJ14" s="35">
        <v>6553</v>
      </c>
      <c r="CK14" s="7">
        <v>38441</v>
      </c>
      <c r="CL14" s="34">
        <f t="shared" si="19"/>
        <v>2.6174324363889903E-2</v>
      </c>
      <c r="CM14" s="29"/>
      <c r="CN14" s="14" t="s">
        <v>57</v>
      </c>
      <c r="CO14" s="35">
        <f t="shared" si="20"/>
        <v>31903</v>
      </c>
      <c r="CP14" s="35">
        <v>29448</v>
      </c>
      <c r="CQ14" s="7">
        <v>61351</v>
      </c>
      <c r="CR14" s="34">
        <f t="shared" si="21"/>
        <v>3.3127247594466461E-2</v>
      </c>
    </row>
    <row r="15" spans="2:96">
      <c r="B15" s="14" t="s">
        <v>47</v>
      </c>
      <c r="C15" s="33">
        <v>21171733</v>
      </c>
      <c r="D15" s="33">
        <v>15510977</v>
      </c>
      <c r="E15" s="11">
        <v>36682710</v>
      </c>
      <c r="F15" s="34">
        <f t="shared" si="5"/>
        <v>2.1096729870424352E-2</v>
      </c>
      <c r="G15" s="29"/>
      <c r="H15" s="14" t="s">
        <v>47</v>
      </c>
      <c r="I15" s="33">
        <v>23977853</v>
      </c>
      <c r="J15" s="33">
        <v>2133803</v>
      </c>
      <c r="K15" s="11">
        <v>26111656</v>
      </c>
      <c r="L15" s="34">
        <f t="shared" si="6"/>
        <v>1.4890214788338648E-2</v>
      </c>
      <c r="M15" s="29"/>
      <c r="N15" s="14" t="s">
        <v>47</v>
      </c>
      <c r="O15" s="33">
        <v>26538955</v>
      </c>
      <c r="P15" s="33">
        <v>1855985</v>
      </c>
      <c r="Q15" s="11">
        <v>28394940</v>
      </c>
      <c r="R15" s="34">
        <f t="shared" si="7"/>
        <v>1.6418778068309523E-2</v>
      </c>
      <c r="S15" s="29"/>
      <c r="T15" s="14" t="s">
        <v>46</v>
      </c>
      <c r="U15" s="33">
        <v>34064648</v>
      </c>
      <c r="V15" s="33">
        <v>1272519</v>
      </c>
      <c r="W15" s="11">
        <v>35337167</v>
      </c>
      <c r="X15" s="34">
        <f t="shared" si="8"/>
        <v>1.4705658107824884E-2</v>
      </c>
      <c r="Y15" s="29"/>
      <c r="Z15" s="14" t="s">
        <v>53</v>
      </c>
      <c r="AA15" s="33">
        <v>53965337</v>
      </c>
      <c r="AB15" s="33">
        <v>999757</v>
      </c>
      <c r="AC15" s="11">
        <v>54965094</v>
      </c>
      <c r="AD15" s="34">
        <f t="shared" si="0"/>
        <v>2.0904824283985129E-2</v>
      </c>
      <c r="AE15" s="29"/>
      <c r="AF15" s="14" t="s">
        <v>53</v>
      </c>
      <c r="AG15" s="33">
        <v>56264601</v>
      </c>
      <c r="AH15" s="33">
        <v>3682811</v>
      </c>
      <c r="AI15" s="11">
        <v>59947412</v>
      </c>
      <c r="AJ15" s="34">
        <f t="shared" si="1"/>
        <v>2.4750320140013739E-2</v>
      </c>
      <c r="AK15" s="29"/>
      <c r="AL15" s="14" t="s">
        <v>49</v>
      </c>
      <c r="AM15" s="33">
        <v>53533744</v>
      </c>
      <c r="AN15" s="33">
        <v>3486832</v>
      </c>
      <c r="AO15" s="11">
        <v>57020576</v>
      </c>
      <c r="AP15" s="34">
        <f t="shared" si="9"/>
        <v>1.8691201316167212E-2</v>
      </c>
      <c r="AQ15" s="29"/>
      <c r="AR15" s="14" t="s">
        <v>49</v>
      </c>
      <c r="AS15" s="33">
        <v>51213329</v>
      </c>
      <c r="AT15" s="33">
        <v>4684134</v>
      </c>
      <c r="AU15" s="11">
        <v>55897463</v>
      </c>
      <c r="AV15" s="34">
        <f t="shared" si="10"/>
        <v>1.9987062741794095E-2</v>
      </c>
      <c r="AW15" s="29"/>
      <c r="AX15" s="14" t="s">
        <v>33</v>
      </c>
      <c r="AY15" s="33">
        <v>59969262</v>
      </c>
      <c r="AZ15" s="33">
        <v>35774343</v>
      </c>
      <c r="BA15" s="11">
        <v>95743605</v>
      </c>
      <c r="BB15" s="34">
        <f t="shared" si="11"/>
        <v>3.5924570288686321E-2</v>
      </c>
      <c r="BC15" s="29"/>
      <c r="BD15" s="14" t="s">
        <v>51</v>
      </c>
      <c r="BE15" s="35">
        <f t="shared" si="12"/>
        <v>56903</v>
      </c>
      <c r="BF15" s="35">
        <v>55163</v>
      </c>
      <c r="BG15" s="7">
        <v>112066</v>
      </c>
      <c r="BH15" s="34">
        <f t="shared" si="13"/>
        <v>4.3733755843993666E-2</v>
      </c>
      <c r="BI15" s="29"/>
      <c r="BJ15" s="14" t="s">
        <v>55</v>
      </c>
      <c r="BK15" s="35">
        <f t="shared" si="14"/>
        <v>28745</v>
      </c>
      <c r="BL15" s="35">
        <v>32268</v>
      </c>
      <c r="BM15" s="7">
        <v>61013</v>
      </c>
      <c r="BN15" s="34">
        <f t="shared" si="2"/>
        <v>2.6713327679487354E-2</v>
      </c>
      <c r="BO15" s="29"/>
      <c r="BP15" s="14" t="s">
        <v>44</v>
      </c>
      <c r="BQ15" s="35">
        <f t="shared" si="15"/>
        <v>36060</v>
      </c>
      <c r="BR15" s="35">
        <v>19494</v>
      </c>
      <c r="BS15" s="7">
        <v>55554</v>
      </c>
      <c r="BT15" s="34">
        <f t="shared" si="3"/>
        <v>1.6747448572002211E-2</v>
      </c>
      <c r="BU15" s="29"/>
      <c r="BV15" s="14" t="s">
        <v>57</v>
      </c>
      <c r="BW15" s="35">
        <f t="shared" si="16"/>
        <v>31451</v>
      </c>
      <c r="BX15" s="35">
        <v>6335</v>
      </c>
      <c r="BY15" s="7">
        <v>37786</v>
      </c>
      <c r="BZ15" s="34">
        <f t="shared" si="4"/>
        <v>2.0844032729533422E-2</v>
      </c>
      <c r="CA15" s="29"/>
      <c r="CB15" s="14" t="s">
        <v>57</v>
      </c>
      <c r="CC15" s="35">
        <f t="shared" si="22"/>
        <v>30837</v>
      </c>
      <c r="CD15" s="35">
        <v>3516</v>
      </c>
      <c r="CE15" s="7">
        <v>34353</v>
      </c>
      <c r="CF15" s="34">
        <f t="shared" si="17"/>
        <v>2.2790811228951026E-2</v>
      </c>
      <c r="CG15" s="29"/>
      <c r="CH15" s="14" t="s">
        <v>33</v>
      </c>
      <c r="CI15" s="6">
        <f t="shared" si="18"/>
        <v>10662</v>
      </c>
      <c r="CJ15" s="35">
        <v>15435</v>
      </c>
      <c r="CK15" s="7">
        <v>26097</v>
      </c>
      <c r="CL15" s="34">
        <f t="shared" si="19"/>
        <v>1.7769343745595453E-2</v>
      </c>
      <c r="CM15" s="29"/>
      <c r="CN15" s="14" t="s">
        <v>50</v>
      </c>
      <c r="CO15" s="35">
        <f t="shared" si="20"/>
        <v>18558</v>
      </c>
      <c r="CP15" s="35">
        <v>10595</v>
      </c>
      <c r="CQ15" s="7">
        <v>29153</v>
      </c>
      <c r="CR15" s="34">
        <f t="shared" si="21"/>
        <v>1.5741530686076522E-2</v>
      </c>
    </row>
    <row r="16" spans="2:96">
      <c r="B16" s="14" t="s">
        <v>58</v>
      </c>
      <c r="C16" s="33">
        <v>18756496</v>
      </c>
      <c r="D16" s="33">
        <v>13669</v>
      </c>
      <c r="E16" s="11">
        <v>18770165</v>
      </c>
      <c r="F16" s="34">
        <f t="shared" si="5"/>
        <v>1.0794979450217656E-2</v>
      </c>
      <c r="G16" s="29"/>
      <c r="H16" s="14" t="s">
        <v>59</v>
      </c>
      <c r="I16" s="33">
        <v>4392380</v>
      </c>
      <c r="J16" s="33">
        <v>20004116</v>
      </c>
      <c r="K16" s="11">
        <v>24396496</v>
      </c>
      <c r="L16" s="34">
        <f t="shared" si="6"/>
        <v>1.3912141976856798E-2</v>
      </c>
      <c r="M16" s="29"/>
      <c r="N16" s="14" t="s">
        <v>59</v>
      </c>
      <c r="O16" s="33">
        <v>5029908</v>
      </c>
      <c r="P16" s="33">
        <v>21170315</v>
      </c>
      <c r="Q16" s="11">
        <v>26200223</v>
      </c>
      <c r="R16" s="34">
        <f t="shared" si="7"/>
        <v>1.5149729028383886E-2</v>
      </c>
      <c r="S16" s="29"/>
      <c r="T16" s="14" t="s">
        <v>47</v>
      </c>
      <c r="U16" s="33">
        <v>29346689</v>
      </c>
      <c r="V16" s="33">
        <v>2549563</v>
      </c>
      <c r="W16" s="11">
        <v>31896252</v>
      </c>
      <c r="X16" s="34">
        <f t="shared" si="8"/>
        <v>1.3273711976770115E-2</v>
      </c>
      <c r="Y16" s="29"/>
      <c r="Z16" s="14" t="s">
        <v>47</v>
      </c>
      <c r="AA16" s="33">
        <v>40000605</v>
      </c>
      <c r="AB16" s="33">
        <v>3396875</v>
      </c>
      <c r="AC16" s="11">
        <v>43397480</v>
      </c>
      <c r="AD16" s="34">
        <f t="shared" si="0"/>
        <v>1.6505324156595804E-2</v>
      </c>
      <c r="AE16" s="29"/>
      <c r="AF16" s="14" t="s">
        <v>49</v>
      </c>
      <c r="AG16" s="33">
        <v>54794407</v>
      </c>
      <c r="AH16" s="33">
        <v>1890863</v>
      </c>
      <c r="AI16" s="11">
        <v>56685270</v>
      </c>
      <c r="AJ16" s="34">
        <f t="shared" si="1"/>
        <v>2.3403488706453524E-2</v>
      </c>
      <c r="AK16" s="29"/>
      <c r="AL16" s="14" t="s">
        <v>46</v>
      </c>
      <c r="AM16" s="33">
        <v>38091629</v>
      </c>
      <c r="AN16" s="33">
        <v>2006794</v>
      </c>
      <c r="AO16" s="11">
        <v>40098423</v>
      </c>
      <c r="AP16" s="34">
        <f t="shared" si="9"/>
        <v>1.3144162148657171E-2</v>
      </c>
      <c r="AQ16" s="29"/>
      <c r="AR16" s="14" t="s">
        <v>46</v>
      </c>
      <c r="AS16" s="33">
        <v>39115639</v>
      </c>
      <c r="AT16" s="33">
        <v>2194328</v>
      </c>
      <c r="AU16" s="11">
        <v>41309967</v>
      </c>
      <c r="AV16" s="34">
        <f t="shared" si="10"/>
        <v>1.4771062190969984E-2</v>
      </c>
      <c r="AW16" s="29"/>
      <c r="AX16" s="14" t="s">
        <v>60</v>
      </c>
      <c r="AY16" s="33">
        <v>44756630</v>
      </c>
      <c r="AZ16" s="33">
        <v>11260342</v>
      </c>
      <c r="BA16" s="11">
        <v>56016972</v>
      </c>
      <c r="BB16" s="34">
        <f t="shared" si="11"/>
        <v>2.1018486278779388E-2</v>
      </c>
      <c r="BC16" s="29"/>
      <c r="BD16" s="14" t="s">
        <v>61</v>
      </c>
      <c r="BE16" s="35">
        <f t="shared" si="12"/>
        <v>35120</v>
      </c>
      <c r="BF16" s="35">
        <v>26012</v>
      </c>
      <c r="BG16" s="7">
        <v>61132</v>
      </c>
      <c r="BH16" s="34">
        <f t="shared" si="13"/>
        <v>2.385676264214856E-2</v>
      </c>
      <c r="BI16" s="29"/>
      <c r="BJ16" s="36" t="s">
        <v>57</v>
      </c>
      <c r="BK16" s="35">
        <f t="shared" si="14"/>
        <v>32383</v>
      </c>
      <c r="BL16" s="37">
        <v>13642</v>
      </c>
      <c r="BM16" s="7">
        <v>46025</v>
      </c>
      <c r="BN16" s="34">
        <f t="shared" si="2"/>
        <v>2.0151130192719673E-2</v>
      </c>
      <c r="BO16" s="29"/>
      <c r="BP16" s="36" t="s">
        <v>50</v>
      </c>
      <c r="BQ16" s="35">
        <f t="shared" si="15"/>
        <v>23689</v>
      </c>
      <c r="BR16" s="37">
        <v>10284</v>
      </c>
      <c r="BS16" s="7">
        <v>33973</v>
      </c>
      <c r="BT16" s="34">
        <f t="shared" si="3"/>
        <v>1.0241586030468213E-2</v>
      </c>
      <c r="BU16" s="29"/>
      <c r="BV16" s="36" t="s">
        <v>62</v>
      </c>
      <c r="BW16" s="35">
        <f t="shared" si="16"/>
        <v>894</v>
      </c>
      <c r="BX16" s="37">
        <v>24581</v>
      </c>
      <c r="BY16" s="7">
        <v>25475</v>
      </c>
      <c r="BZ16" s="34">
        <f t="shared" si="4"/>
        <v>1.4052869681492192E-2</v>
      </c>
      <c r="CA16" s="29"/>
      <c r="CB16" s="36" t="s">
        <v>63</v>
      </c>
      <c r="CC16" s="35">
        <f t="shared" si="22"/>
        <v>2275</v>
      </c>
      <c r="CD16" s="37">
        <v>29965</v>
      </c>
      <c r="CE16" s="7">
        <v>32240</v>
      </c>
      <c r="CF16" s="34">
        <f t="shared" si="17"/>
        <v>2.1388983611951823E-2</v>
      </c>
      <c r="CG16" s="29"/>
      <c r="CH16" s="36" t="s">
        <v>50</v>
      </c>
      <c r="CI16" s="6">
        <f t="shared" si="18"/>
        <v>18296</v>
      </c>
      <c r="CJ16" s="37">
        <v>1700</v>
      </c>
      <c r="CK16" s="7">
        <v>19996</v>
      </c>
      <c r="CL16" s="34">
        <f t="shared" si="19"/>
        <v>1.3615197054716125E-2</v>
      </c>
      <c r="CM16" s="29"/>
      <c r="CN16" s="36" t="s">
        <v>63</v>
      </c>
      <c r="CO16" s="35">
        <f t="shared" si="20"/>
        <v>954</v>
      </c>
      <c r="CP16" s="37">
        <v>16527</v>
      </c>
      <c r="CQ16" s="7">
        <v>17481</v>
      </c>
      <c r="CR16" s="34">
        <f t="shared" si="21"/>
        <v>9.4390868151923886E-3</v>
      </c>
    </row>
    <row r="17" spans="2:96">
      <c r="B17" s="14" t="s">
        <v>59</v>
      </c>
      <c r="C17" s="33">
        <v>7482280</v>
      </c>
      <c r="D17" s="33">
        <v>619141</v>
      </c>
      <c r="E17" s="11">
        <v>8101421</v>
      </c>
      <c r="F17" s="34">
        <f t="shared" si="5"/>
        <v>4.6592383824309363E-3</v>
      </c>
      <c r="G17" s="29"/>
      <c r="H17" s="14" t="s">
        <v>58</v>
      </c>
      <c r="I17" s="33">
        <v>19866197</v>
      </c>
      <c r="J17" s="33">
        <v>-68040</v>
      </c>
      <c r="K17" s="11">
        <v>19798157</v>
      </c>
      <c r="L17" s="34">
        <f t="shared" si="6"/>
        <v>1.1289931597722118E-2</v>
      </c>
      <c r="M17" s="29"/>
      <c r="N17" s="14" t="s">
        <v>58</v>
      </c>
      <c r="O17" s="33">
        <v>21260634</v>
      </c>
      <c r="P17" s="33">
        <v>49512</v>
      </c>
      <c r="Q17" s="11">
        <v>21310146</v>
      </c>
      <c r="R17" s="34">
        <f t="shared" si="7"/>
        <v>1.2322144641871893E-2</v>
      </c>
      <c r="S17" s="29"/>
      <c r="T17" s="14" t="s">
        <v>58</v>
      </c>
      <c r="U17" s="33">
        <v>22842161</v>
      </c>
      <c r="V17" s="33">
        <v>64536</v>
      </c>
      <c r="W17" s="11">
        <v>22906697</v>
      </c>
      <c r="X17" s="34">
        <f t="shared" si="8"/>
        <v>9.532684226257809E-3</v>
      </c>
      <c r="Y17" s="29"/>
      <c r="Z17" s="14" t="s">
        <v>58</v>
      </c>
      <c r="AA17" s="33">
        <v>23216686</v>
      </c>
      <c r="AB17" s="33">
        <v>92575</v>
      </c>
      <c r="AC17" s="11">
        <v>23309261</v>
      </c>
      <c r="AD17" s="34">
        <f t="shared" si="0"/>
        <v>8.8651900676190512E-3</v>
      </c>
      <c r="AE17" s="29"/>
      <c r="AF17" s="14" t="s">
        <v>58</v>
      </c>
      <c r="AG17" s="33">
        <v>23069195</v>
      </c>
      <c r="AH17" s="33">
        <v>176487</v>
      </c>
      <c r="AI17" s="11">
        <v>23245682</v>
      </c>
      <c r="AJ17" s="34">
        <f t="shared" si="1"/>
        <v>9.5973796395573303E-3</v>
      </c>
      <c r="AK17" s="29"/>
      <c r="AL17" s="14" t="s">
        <v>58</v>
      </c>
      <c r="AM17" s="33">
        <v>21471857</v>
      </c>
      <c r="AN17" s="33">
        <v>121433</v>
      </c>
      <c r="AO17" s="11">
        <v>21593290</v>
      </c>
      <c r="AP17" s="34">
        <f t="shared" si="9"/>
        <v>7.0782261208371562E-3</v>
      </c>
      <c r="AQ17" s="29"/>
      <c r="AR17" s="14" t="s">
        <v>54</v>
      </c>
      <c r="AS17" s="33">
        <v>2173118</v>
      </c>
      <c r="AT17" s="33">
        <v>27186497</v>
      </c>
      <c r="AU17" s="11">
        <v>29359615</v>
      </c>
      <c r="AV17" s="34">
        <f t="shared" si="10"/>
        <v>1.0498016109960467E-2</v>
      </c>
      <c r="AW17" s="29"/>
      <c r="AX17" s="14" t="s">
        <v>64</v>
      </c>
      <c r="AY17" s="33">
        <v>38948915</v>
      </c>
      <c r="AZ17" s="33">
        <v>10686909</v>
      </c>
      <c r="BA17" s="11">
        <v>49635824</v>
      </c>
      <c r="BB17" s="34">
        <f t="shared" si="11"/>
        <v>1.8624174931838669E-2</v>
      </c>
      <c r="BC17" s="29"/>
      <c r="BD17" s="14" t="s">
        <v>57</v>
      </c>
      <c r="BE17" s="35">
        <f t="shared" si="12"/>
        <v>35171</v>
      </c>
      <c r="BF17" s="35">
        <v>18203</v>
      </c>
      <c r="BG17" s="7">
        <v>53374</v>
      </c>
      <c r="BH17" s="34">
        <f t="shared" si="13"/>
        <v>2.0829203187561953E-2</v>
      </c>
      <c r="BI17" s="29"/>
      <c r="BJ17" s="36" t="s">
        <v>65</v>
      </c>
      <c r="BK17" s="35">
        <f t="shared" si="14"/>
        <v>2180</v>
      </c>
      <c r="BL17" s="37">
        <v>32538</v>
      </c>
      <c r="BM17" s="7">
        <v>34718</v>
      </c>
      <c r="BN17" s="34">
        <f t="shared" si="2"/>
        <v>1.520058529127304E-2</v>
      </c>
      <c r="BO17" s="29"/>
      <c r="BP17" s="36" t="s">
        <v>62</v>
      </c>
      <c r="BQ17" s="35">
        <f t="shared" si="15"/>
        <v>1470</v>
      </c>
      <c r="BR17" s="37">
        <v>27703</v>
      </c>
      <c r="BS17" s="7">
        <v>29173</v>
      </c>
      <c r="BT17" s="34">
        <f t="shared" si="3"/>
        <v>8.7945659572851737E-3</v>
      </c>
      <c r="BU17" s="29"/>
      <c r="BV17" s="36" t="s">
        <v>50</v>
      </c>
      <c r="BW17" s="35">
        <f t="shared" si="16"/>
        <v>17722</v>
      </c>
      <c r="BX17" s="37">
        <v>4449</v>
      </c>
      <c r="BY17" s="7">
        <v>22171</v>
      </c>
      <c r="BZ17" s="34">
        <f t="shared" si="4"/>
        <v>1.2230271784430358E-2</v>
      </c>
      <c r="CA17" s="29"/>
      <c r="CB17" s="36" t="s">
        <v>66</v>
      </c>
      <c r="CC17" s="35">
        <f t="shared" si="22"/>
        <v>17611</v>
      </c>
      <c r="CD17" s="37">
        <v>2263</v>
      </c>
      <c r="CE17" s="7">
        <v>19874</v>
      </c>
      <c r="CF17" s="34">
        <f t="shared" si="17"/>
        <v>1.3185008073943256E-2</v>
      </c>
      <c r="CG17" s="29"/>
      <c r="CH17" s="36" t="s">
        <v>66</v>
      </c>
      <c r="CI17" s="6">
        <f t="shared" si="18"/>
        <v>16394</v>
      </c>
      <c r="CJ17" s="37">
        <v>219</v>
      </c>
      <c r="CK17" s="7">
        <v>16613</v>
      </c>
      <c r="CL17" s="34">
        <f t="shared" si="19"/>
        <v>1.131172577865568E-2</v>
      </c>
      <c r="CM17" s="29"/>
      <c r="CN17" s="36" t="s">
        <v>66</v>
      </c>
      <c r="CO17" s="35">
        <f t="shared" si="20"/>
        <v>13410</v>
      </c>
      <c r="CP17" s="37">
        <v>830</v>
      </c>
      <c r="CQ17" s="7">
        <v>14240</v>
      </c>
      <c r="CR17" s="34">
        <f t="shared" si="21"/>
        <v>7.6890679165001778E-3</v>
      </c>
    </row>
    <row r="18" spans="2:96">
      <c r="B18" s="14" t="s">
        <v>67</v>
      </c>
      <c r="C18" s="33">
        <v>5039083</v>
      </c>
      <c r="D18" s="33">
        <v>728861</v>
      </c>
      <c r="E18" s="11">
        <v>5767944</v>
      </c>
      <c r="F18" s="34">
        <f t="shared" si="5"/>
        <v>3.3172237404416119E-3</v>
      </c>
      <c r="G18" s="29"/>
      <c r="H18" s="14" t="s">
        <v>67</v>
      </c>
      <c r="I18" s="33">
        <v>6562456</v>
      </c>
      <c r="J18" s="33">
        <v>1759970</v>
      </c>
      <c r="K18" s="11">
        <v>8322426</v>
      </c>
      <c r="L18" s="34">
        <f t="shared" si="6"/>
        <v>4.7458771171025715E-3</v>
      </c>
      <c r="M18" s="29"/>
      <c r="N18" s="14" t="s">
        <v>68</v>
      </c>
      <c r="O18" s="33">
        <v>7188757</v>
      </c>
      <c r="P18" s="33">
        <v>3130440</v>
      </c>
      <c r="Q18" s="11">
        <v>10319197</v>
      </c>
      <c r="R18" s="34">
        <f t="shared" si="7"/>
        <v>5.9668590736999417E-3</v>
      </c>
      <c r="S18" s="29"/>
      <c r="T18" s="14" t="s">
        <v>59</v>
      </c>
      <c r="U18" s="33">
        <v>5436605</v>
      </c>
      <c r="V18" s="33">
        <v>10807118</v>
      </c>
      <c r="W18" s="11">
        <v>16243723</v>
      </c>
      <c r="X18" s="34">
        <f t="shared" si="8"/>
        <v>6.7598694834877836E-3</v>
      </c>
      <c r="Y18" s="29"/>
      <c r="Z18" s="14" t="s">
        <v>68</v>
      </c>
      <c r="AA18" s="33">
        <v>3708739</v>
      </c>
      <c r="AB18" s="33">
        <v>7300423</v>
      </c>
      <c r="AC18" s="11">
        <v>11009162</v>
      </c>
      <c r="AD18" s="34">
        <f t="shared" si="0"/>
        <v>4.1871045853924364E-3</v>
      </c>
      <c r="AE18" s="29"/>
      <c r="AF18" s="14" t="s">
        <v>69</v>
      </c>
      <c r="AG18" s="33">
        <v>8900466</v>
      </c>
      <c r="AH18" s="33">
        <v>0</v>
      </c>
      <c r="AI18" s="11">
        <v>8900466</v>
      </c>
      <c r="AJ18" s="34">
        <f t="shared" si="1"/>
        <v>3.6747104761638001E-3</v>
      </c>
      <c r="AK18" s="29"/>
      <c r="AL18" s="14" t="s">
        <v>69</v>
      </c>
      <c r="AM18" s="33">
        <v>9518335</v>
      </c>
      <c r="AN18" s="33">
        <v>0</v>
      </c>
      <c r="AO18" s="11">
        <v>9518335</v>
      </c>
      <c r="AP18" s="34">
        <f t="shared" si="9"/>
        <v>3.1200862593832868E-3</v>
      </c>
      <c r="AQ18" s="29"/>
      <c r="AR18" s="14" t="s">
        <v>58</v>
      </c>
      <c r="AS18" s="33">
        <v>18344897</v>
      </c>
      <c r="AT18" s="33">
        <v>260621</v>
      </c>
      <c r="AU18" s="11">
        <v>18605518</v>
      </c>
      <c r="AV18" s="34">
        <f t="shared" si="10"/>
        <v>6.6527107967239837E-3</v>
      </c>
      <c r="AW18" s="29"/>
      <c r="AX18" s="14" t="s">
        <v>70</v>
      </c>
      <c r="AY18" s="33">
        <v>22662</v>
      </c>
      <c r="AZ18" s="33">
        <v>36445164</v>
      </c>
      <c r="BA18" s="11">
        <v>36467826</v>
      </c>
      <c r="BB18" s="34">
        <f t="shared" si="11"/>
        <v>1.3683326196173441E-2</v>
      </c>
      <c r="BC18" s="29"/>
      <c r="BD18" s="14" t="s">
        <v>62</v>
      </c>
      <c r="BE18" s="35">
        <f t="shared" si="12"/>
        <v>3531</v>
      </c>
      <c r="BF18" s="35">
        <v>25994</v>
      </c>
      <c r="BG18" s="7">
        <v>29525</v>
      </c>
      <c r="BH18" s="34">
        <f t="shared" si="13"/>
        <v>1.1522131077168034E-2</v>
      </c>
      <c r="BI18" s="29"/>
      <c r="BJ18" s="36" t="s">
        <v>71</v>
      </c>
      <c r="BK18" s="35">
        <f t="shared" si="14"/>
        <v>4343</v>
      </c>
      <c r="BL18" s="37">
        <v>12314</v>
      </c>
      <c r="BM18" s="7">
        <v>16657</v>
      </c>
      <c r="BN18" s="34">
        <f t="shared" si="2"/>
        <v>7.2929359178735822E-3</v>
      </c>
      <c r="BO18" s="29"/>
      <c r="BP18" s="36" t="s">
        <v>66</v>
      </c>
      <c r="BQ18" s="35">
        <v>17792</v>
      </c>
      <c r="BR18" s="37" t="s">
        <v>35</v>
      </c>
      <c r="BS18" s="7">
        <v>17792</v>
      </c>
      <c r="BT18" s="34">
        <f t="shared" si="3"/>
        <v>5.363621071265136E-3</v>
      </c>
      <c r="BU18" s="29"/>
      <c r="BV18" s="36" t="s">
        <v>66</v>
      </c>
      <c r="BW18" s="35">
        <f t="shared" si="16"/>
        <v>18716</v>
      </c>
      <c r="BX18" s="37">
        <v>173</v>
      </c>
      <c r="BY18" s="7">
        <v>18889</v>
      </c>
      <c r="BZ18" s="34">
        <f t="shared" si="4"/>
        <v>1.0419809829782375E-2</v>
      </c>
      <c r="CA18" s="29"/>
      <c r="CB18" s="36" t="s">
        <v>50</v>
      </c>
      <c r="CC18" s="35">
        <f t="shared" si="22"/>
        <v>16460</v>
      </c>
      <c r="CD18" s="37">
        <v>1293</v>
      </c>
      <c r="CE18" s="7">
        <v>17753</v>
      </c>
      <c r="CF18" s="34">
        <f t="shared" si="17"/>
        <v>1.1777873016841835E-2</v>
      </c>
      <c r="CG18" s="29"/>
      <c r="CH18" s="36" t="s">
        <v>63</v>
      </c>
      <c r="CI18" s="6">
        <f t="shared" si="18"/>
        <v>1646</v>
      </c>
      <c r="CJ18" s="37">
        <v>13066</v>
      </c>
      <c r="CK18" s="7">
        <v>14712</v>
      </c>
      <c r="CL18" s="34">
        <f t="shared" si="19"/>
        <v>1.0017342421933568E-2</v>
      </c>
      <c r="CM18" s="29"/>
      <c r="CN18" s="36" t="s">
        <v>72</v>
      </c>
      <c r="CO18" s="35">
        <v>9878</v>
      </c>
      <c r="CP18" s="37" t="s">
        <v>35</v>
      </c>
      <c r="CQ18" s="7">
        <v>9878</v>
      </c>
      <c r="CR18" s="34">
        <f t="shared" si="21"/>
        <v>5.3337509044374129E-3</v>
      </c>
    </row>
    <row r="19" spans="2:96">
      <c r="B19" s="14" t="s">
        <v>73</v>
      </c>
      <c r="C19" s="33">
        <v>1219866</v>
      </c>
      <c r="D19" s="33">
        <v>5000</v>
      </c>
      <c r="E19" s="11">
        <v>1224866</v>
      </c>
      <c r="F19" s="34">
        <f t="shared" si="5"/>
        <v>7.0443724385322671E-4</v>
      </c>
      <c r="G19" s="29"/>
      <c r="H19" s="14" t="s">
        <v>73</v>
      </c>
      <c r="I19" s="33">
        <v>1365825</v>
      </c>
      <c r="J19" s="33">
        <v>7000</v>
      </c>
      <c r="K19" s="11">
        <v>1372825</v>
      </c>
      <c r="L19" s="34">
        <f t="shared" si="6"/>
        <v>7.8285571458206263E-4</v>
      </c>
      <c r="M19" s="29"/>
      <c r="N19" s="14" t="s">
        <v>73</v>
      </c>
      <c r="O19" s="33">
        <v>1520127</v>
      </c>
      <c r="P19" s="33">
        <v>0</v>
      </c>
      <c r="Q19" s="11">
        <v>1520127</v>
      </c>
      <c r="R19" s="34">
        <f t="shared" si="7"/>
        <v>8.7898153152093819E-4</v>
      </c>
      <c r="S19" s="29"/>
      <c r="T19" s="14" t="s">
        <v>69</v>
      </c>
      <c r="U19" s="33">
        <v>8007368</v>
      </c>
      <c r="V19" s="33">
        <v>0</v>
      </c>
      <c r="W19" s="11">
        <v>8007368</v>
      </c>
      <c r="X19" s="34">
        <f t="shared" si="8"/>
        <v>3.3322879604790485E-3</v>
      </c>
      <c r="Y19" s="29"/>
      <c r="Z19" s="14" t="s">
        <v>69</v>
      </c>
      <c r="AA19" s="33">
        <v>8472312</v>
      </c>
      <c r="AB19" s="33">
        <v>0</v>
      </c>
      <c r="AC19" s="11">
        <v>8472312</v>
      </c>
      <c r="AD19" s="34">
        <f t="shared" si="0"/>
        <v>3.2222667287551375E-3</v>
      </c>
      <c r="AE19" s="29"/>
      <c r="AF19" s="14" t="s">
        <v>59</v>
      </c>
      <c r="AG19" s="33">
        <v>6473696</v>
      </c>
      <c r="AH19" s="33">
        <v>0</v>
      </c>
      <c r="AI19" s="11">
        <v>6473696</v>
      </c>
      <c r="AJ19" s="34">
        <f t="shared" si="1"/>
        <v>2.6727767412065492E-3</v>
      </c>
      <c r="AK19" s="29"/>
      <c r="AL19" s="14" t="s">
        <v>74</v>
      </c>
      <c r="AM19" s="33">
        <v>-2200</v>
      </c>
      <c r="AN19" s="33">
        <v>7943839</v>
      </c>
      <c r="AO19" s="11">
        <v>7941639</v>
      </c>
      <c r="AP19" s="34">
        <f t="shared" si="9"/>
        <v>2.6032492784591453E-3</v>
      </c>
      <c r="AQ19" s="29"/>
      <c r="AR19" s="14" t="s">
        <v>59</v>
      </c>
      <c r="AS19" s="33">
        <v>7491897</v>
      </c>
      <c r="AT19" s="33">
        <v>5223588</v>
      </c>
      <c r="AU19" s="11">
        <v>12715485</v>
      </c>
      <c r="AV19" s="34">
        <f t="shared" si="10"/>
        <v>4.5466320445946128E-3</v>
      </c>
      <c r="AW19" s="29"/>
      <c r="AX19" s="14" t="s">
        <v>59</v>
      </c>
      <c r="AY19" s="33">
        <v>6775386</v>
      </c>
      <c r="AZ19" s="33">
        <v>26528727</v>
      </c>
      <c r="BA19" s="11">
        <v>33304113</v>
      </c>
      <c r="BB19" s="34">
        <f t="shared" si="11"/>
        <v>1.2496249210282523E-2</v>
      </c>
      <c r="BC19" s="29"/>
      <c r="BD19" s="14" t="s">
        <v>75</v>
      </c>
      <c r="BE19" s="35">
        <v>14881</v>
      </c>
      <c r="BF19" s="35" t="s">
        <v>35</v>
      </c>
      <c r="BG19" s="7">
        <v>14881</v>
      </c>
      <c r="BH19" s="34">
        <f t="shared" si="13"/>
        <v>5.8073101628903475E-3</v>
      </c>
      <c r="BI19" s="29"/>
      <c r="BJ19" s="14" t="s">
        <v>66</v>
      </c>
      <c r="BK19" s="35">
        <v>16248</v>
      </c>
      <c r="BL19" s="35" t="s">
        <v>35</v>
      </c>
      <c r="BM19" s="7">
        <v>16248</v>
      </c>
      <c r="BN19" s="34">
        <f t="shared" si="2"/>
        <v>7.1138634083934655E-3</v>
      </c>
      <c r="BO19" s="29"/>
      <c r="BP19" s="14" t="s">
        <v>75</v>
      </c>
      <c r="BQ19" s="35">
        <v>11667</v>
      </c>
      <c r="BR19" s="35" t="s">
        <v>35</v>
      </c>
      <c r="BS19" s="7">
        <v>11667</v>
      </c>
      <c r="BT19" s="34">
        <f t="shared" si="3"/>
        <v>3.5171631653805272E-3</v>
      </c>
      <c r="BU19" s="29"/>
      <c r="BV19" s="14" t="s">
        <v>75</v>
      </c>
      <c r="BW19" s="35">
        <v>10280</v>
      </c>
      <c r="BX19" s="35" t="s">
        <v>35</v>
      </c>
      <c r="BY19" s="7">
        <v>10280</v>
      </c>
      <c r="BZ19" s="34">
        <f t="shared" si="4"/>
        <v>5.6707949097444445E-3</v>
      </c>
      <c r="CA19" s="29"/>
      <c r="CB19" s="14" t="s">
        <v>75</v>
      </c>
      <c r="CC19" s="35">
        <v>8993</v>
      </c>
      <c r="CD19" s="35" t="s">
        <v>35</v>
      </c>
      <c r="CE19" s="7">
        <v>8993</v>
      </c>
      <c r="CF19" s="34">
        <f t="shared" si="17"/>
        <v>5.9662261049095149E-3</v>
      </c>
      <c r="CG19" s="29"/>
      <c r="CH19" s="14" t="s">
        <v>75</v>
      </c>
      <c r="CI19" s="6">
        <v>6864</v>
      </c>
      <c r="CJ19" s="35" t="s">
        <v>35</v>
      </c>
      <c r="CK19" s="7">
        <v>6864</v>
      </c>
      <c r="CL19" s="34">
        <f t="shared" si="19"/>
        <v>4.6736703632512238E-3</v>
      </c>
      <c r="CM19" s="29"/>
      <c r="CN19" s="14" t="s">
        <v>76</v>
      </c>
      <c r="CO19" s="35">
        <f t="shared" si="20"/>
        <v>1228</v>
      </c>
      <c r="CP19" s="35">
        <v>8270</v>
      </c>
      <c r="CQ19" s="7">
        <v>9498</v>
      </c>
      <c r="CR19" s="34">
        <f t="shared" si="21"/>
        <v>5.1285651032948517E-3</v>
      </c>
    </row>
    <row r="20" spans="2:96">
      <c r="B20" s="14" t="s">
        <v>77</v>
      </c>
      <c r="C20" s="33">
        <v>209546</v>
      </c>
      <c r="D20" s="33">
        <v>0</v>
      </c>
      <c r="E20" s="11">
        <v>209546</v>
      </c>
      <c r="F20" s="34">
        <f t="shared" si="5"/>
        <v>1.2051277992896222E-4</v>
      </c>
      <c r="G20" s="29"/>
      <c r="H20" s="14" t="s">
        <v>54</v>
      </c>
      <c r="I20" s="33">
        <v>808163</v>
      </c>
      <c r="J20" s="33">
        <v>0</v>
      </c>
      <c r="K20" s="11">
        <v>808163</v>
      </c>
      <c r="L20" s="34">
        <f t="shared" si="6"/>
        <v>4.6085628019870234E-4</v>
      </c>
      <c r="M20" s="29"/>
      <c r="N20" s="14" t="s">
        <v>54</v>
      </c>
      <c r="O20" s="33">
        <v>975750</v>
      </c>
      <c r="P20" s="33">
        <v>0</v>
      </c>
      <c r="Q20" s="11">
        <v>975750</v>
      </c>
      <c r="R20" s="34">
        <f t="shared" si="7"/>
        <v>5.6420695730130142E-4</v>
      </c>
      <c r="S20" s="29"/>
      <c r="T20" s="14" t="s">
        <v>68</v>
      </c>
      <c r="U20" s="33">
        <v>5159802</v>
      </c>
      <c r="V20" s="33">
        <v>1437196</v>
      </c>
      <c r="W20" s="11">
        <v>6596998</v>
      </c>
      <c r="X20" s="34">
        <f t="shared" si="8"/>
        <v>2.7453586510204553E-3</v>
      </c>
      <c r="Y20" s="29"/>
      <c r="Z20" s="14" t="s">
        <v>59</v>
      </c>
      <c r="AA20" s="33">
        <v>5805368</v>
      </c>
      <c r="AB20" s="33">
        <v>0</v>
      </c>
      <c r="AC20" s="11">
        <v>5805368</v>
      </c>
      <c r="AD20" s="34">
        <f t="shared" si="0"/>
        <v>2.2079503392438515E-3</v>
      </c>
      <c r="AE20" s="29"/>
      <c r="AF20" s="14" t="s">
        <v>68</v>
      </c>
      <c r="AG20" s="33">
        <v>2043999</v>
      </c>
      <c r="AH20" s="33">
        <v>2309153</v>
      </c>
      <c r="AI20" s="11">
        <v>4353152</v>
      </c>
      <c r="AJ20" s="34">
        <f t="shared" si="1"/>
        <v>1.7972736774381701E-3</v>
      </c>
      <c r="AK20" s="29"/>
      <c r="AL20" s="14" t="s">
        <v>59</v>
      </c>
      <c r="AM20" s="33">
        <v>7010542</v>
      </c>
      <c r="AN20" s="33">
        <v>79790</v>
      </c>
      <c r="AO20" s="11">
        <v>7090332</v>
      </c>
      <c r="AP20" s="34">
        <f t="shared" si="9"/>
        <v>2.3241929862382045E-3</v>
      </c>
      <c r="AQ20" s="29"/>
      <c r="AR20" s="14" t="s">
        <v>74</v>
      </c>
      <c r="AS20" s="33">
        <v>22864</v>
      </c>
      <c r="AT20" s="33">
        <v>10290224</v>
      </c>
      <c r="AU20" s="11">
        <v>10313088</v>
      </c>
      <c r="AV20" s="34">
        <f t="shared" si="10"/>
        <v>3.6876152486141241E-3</v>
      </c>
      <c r="AW20" s="29"/>
      <c r="AX20" s="14" t="s">
        <v>58</v>
      </c>
      <c r="AY20" s="33">
        <v>16139951</v>
      </c>
      <c r="AZ20" s="33">
        <v>244563</v>
      </c>
      <c r="BA20" s="11">
        <v>16384514</v>
      </c>
      <c r="BB20" s="34">
        <f t="shared" si="11"/>
        <v>6.1477382728482499E-3</v>
      </c>
      <c r="BC20" s="29"/>
      <c r="BD20" s="14" t="s">
        <v>66</v>
      </c>
      <c r="BE20" s="35">
        <v>14029</v>
      </c>
      <c r="BF20" s="35" t="s">
        <v>35</v>
      </c>
      <c r="BG20" s="7">
        <v>14029</v>
      </c>
      <c r="BH20" s="34">
        <f t="shared" si="13"/>
        <v>5.4748171678777428E-3</v>
      </c>
      <c r="BI20" s="29"/>
      <c r="BJ20" s="36" t="s">
        <v>75</v>
      </c>
      <c r="BK20" s="35">
        <v>13429</v>
      </c>
      <c r="BL20" s="37" t="s">
        <v>35</v>
      </c>
      <c r="BM20" s="7">
        <v>13429</v>
      </c>
      <c r="BN20" s="34">
        <f t="shared" si="2"/>
        <v>5.8796203662799026E-3</v>
      </c>
      <c r="BO20" s="29"/>
      <c r="BP20" s="36" t="s">
        <v>63</v>
      </c>
      <c r="BQ20" s="35">
        <f t="shared" si="15"/>
        <v>3050</v>
      </c>
      <c r="BR20" s="37">
        <v>3477</v>
      </c>
      <c r="BS20" s="7">
        <v>6527</v>
      </c>
      <c r="BT20" s="34">
        <f t="shared" si="3"/>
        <v>1.967645837013688E-3</v>
      </c>
      <c r="BU20" s="29"/>
      <c r="BV20" s="36" t="s">
        <v>63</v>
      </c>
      <c r="BW20" s="35">
        <f t="shared" si="16"/>
        <v>2634</v>
      </c>
      <c r="BX20" s="37">
        <v>4092</v>
      </c>
      <c r="BY20" s="7">
        <v>6726</v>
      </c>
      <c r="BZ20" s="34">
        <f t="shared" si="4"/>
        <v>3.7102885761615889E-3</v>
      </c>
      <c r="CA20" s="29"/>
      <c r="CB20" s="36" t="s">
        <v>71</v>
      </c>
      <c r="CC20" s="35">
        <v>2726</v>
      </c>
      <c r="CD20" s="37" t="s">
        <v>35</v>
      </c>
      <c r="CE20" s="7">
        <v>2726</v>
      </c>
      <c r="CF20" s="34">
        <f t="shared" si="17"/>
        <v>1.8085102148319068E-3</v>
      </c>
      <c r="CG20" s="29"/>
      <c r="CH20" s="36" t="s">
        <v>71</v>
      </c>
      <c r="CI20" s="6">
        <v>4534</v>
      </c>
      <c r="CJ20" s="37" t="s">
        <v>35</v>
      </c>
      <c r="CK20" s="7">
        <v>4534</v>
      </c>
      <c r="CL20" s="34">
        <f t="shared" si="19"/>
        <v>3.0871826088259106E-3</v>
      </c>
      <c r="CM20" s="29"/>
      <c r="CN20" s="36" t="s">
        <v>62</v>
      </c>
      <c r="CO20" s="35">
        <f t="shared" si="20"/>
        <v>161</v>
      </c>
      <c r="CP20" s="37">
        <v>8291</v>
      </c>
      <c r="CQ20" s="7">
        <v>8452</v>
      </c>
      <c r="CR20" s="34">
        <f t="shared" si="21"/>
        <v>4.5637641875182237E-3</v>
      </c>
    </row>
    <row r="21" spans="2:96">
      <c r="B21" s="4" t="s">
        <v>22</v>
      </c>
      <c r="C21" s="12">
        <f>SUM(C6:C20)</f>
        <v>1508314497</v>
      </c>
      <c r="D21" s="12">
        <f>SUM(D6:D20)</f>
        <v>230472046</v>
      </c>
      <c r="E21" s="12">
        <f>SUM(E6:E20)</f>
        <v>1738786543</v>
      </c>
      <c r="F21" s="38"/>
      <c r="G21" s="29"/>
      <c r="H21" s="14" t="s">
        <v>77</v>
      </c>
      <c r="I21" s="33">
        <v>253655</v>
      </c>
      <c r="J21" s="33">
        <v>0</v>
      </c>
      <c r="K21" s="11">
        <v>253655</v>
      </c>
      <c r="L21" s="34">
        <f t="shared" si="6"/>
        <v>1.4464718101893039E-4</v>
      </c>
      <c r="M21" s="29"/>
      <c r="N21" s="14" t="s">
        <v>77</v>
      </c>
      <c r="O21" s="33">
        <v>267394</v>
      </c>
      <c r="P21" s="33">
        <v>0</v>
      </c>
      <c r="Q21" s="11">
        <v>267394</v>
      </c>
      <c r="R21" s="34">
        <f t="shared" si="7"/>
        <v>1.5461496811747293E-4</v>
      </c>
      <c r="S21" s="29"/>
      <c r="T21" s="14" t="s">
        <v>73</v>
      </c>
      <c r="U21" s="33">
        <v>1657872</v>
      </c>
      <c r="V21" s="33">
        <v>34500</v>
      </c>
      <c r="W21" s="11">
        <v>1692372</v>
      </c>
      <c r="X21" s="34">
        <f t="shared" si="8"/>
        <v>7.0428520835458643E-4</v>
      </c>
      <c r="Y21" s="29"/>
      <c r="Z21" s="14" t="s">
        <v>78</v>
      </c>
      <c r="AA21" s="33">
        <v>1793977</v>
      </c>
      <c r="AB21" s="33">
        <v>122000</v>
      </c>
      <c r="AC21" s="11">
        <v>1915977</v>
      </c>
      <c r="AD21" s="34">
        <f t="shared" si="0"/>
        <v>7.2870179239858989E-4</v>
      </c>
      <c r="AE21" s="29"/>
      <c r="AF21" s="14" t="s">
        <v>79</v>
      </c>
      <c r="AG21" s="33">
        <v>1888196</v>
      </c>
      <c r="AH21" s="33">
        <v>21525</v>
      </c>
      <c r="AI21" s="11">
        <v>1909721</v>
      </c>
      <c r="AJ21" s="34">
        <f t="shared" si="1"/>
        <v>7.8846116206162786E-4</v>
      </c>
      <c r="AK21" s="29"/>
      <c r="AL21" s="14" t="s">
        <v>54</v>
      </c>
      <c r="AM21" s="33">
        <v>1912619</v>
      </c>
      <c r="AN21" s="33">
        <v>718531</v>
      </c>
      <c r="AO21" s="11">
        <v>2631150</v>
      </c>
      <c r="AP21" s="34">
        <f t="shared" si="9"/>
        <v>8.6248434851014756E-4</v>
      </c>
      <c r="AQ21" s="29"/>
      <c r="AR21" s="14" t="s">
        <v>69</v>
      </c>
      <c r="AS21" s="33">
        <v>9928941</v>
      </c>
      <c r="AT21" s="33">
        <v>0</v>
      </c>
      <c r="AU21" s="11">
        <v>9928941</v>
      </c>
      <c r="AV21" s="34">
        <f t="shared" si="10"/>
        <v>3.5502571328965647E-3</v>
      </c>
      <c r="AW21" s="29"/>
      <c r="AX21" s="14" t="s">
        <v>80</v>
      </c>
      <c r="AY21" s="33">
        <v>10477622</v>
      </c>
      <c r="AZ21" s="33">
        <v>0</v>
      </c>
      <c r="BA21" s="11">
        <v>10477622</v>
      </c>
      <c r="BB21" s="34">
        <f t="shared" si="11"/>
        <v>3.9313755524171684E-3</v>
      </c>
      <c r="BC21" s="29"/>
      <c r="BD21" s="14" t="s">
        <v>70</v>
      </c>
      <c r="BE21" s="35">
        <f t="shared" si="12"/>
        <v>19</v>
      </c>
      <c r="BF21" s="35">
        <v>11967</v>
      </c>
      <c r="BG21" s="7">
        <v>11986</v>
      </c>
      <c r="BH21" s="34">
        <f t="shared" si="13"/>
        <v>4.6775364298369537E-3</v>
      </c>
      <c r="BI21" s="29"/>
      <c r="BJ21" s="36" t="s">
        <v>70</v>
      </c>
      <c r="BK21" s="35">
        <f t="shared" si="14"/>
        <v>19</v>
      </c>
      <c r="BL21" s="37">
        <v>9223</v>
      </c>
      <c r="BM21" s="7">
        <v>9242</v>
      </c>
      <c r="BN21" s="34">
        <f t="shared" si="2"/>
        <v>4.0464257521154855E-3</v>
      </c>
      <c r="BO21" s="29"/>
      <c r="BP21" s="36" t="s">
        <v>71</v>
      </c>
      <c r="BQ21" s="35">
        <f t="shared" si="15"/>
        <v>1690</v>
      </c>
      <c r="BR21" s="37">
        <v>3907</v>
      </c>
      <c r="BS21" s="7">
        <v>5597</v>
      </c>
      <c r="BT21" s="34">
        <f t="shared" si="3"/>
        <v>1.6872856978344742E-3</v>
      </c>
      <c r="BU21" s="29"/>
      <c r="BV21" s="36" t="s">
        <v>71</v>
      </c>
      <c r="BW21" s="35">
        <f t="shared" si="16"/>
        <v>1640</v>
      </c>
      <c r="BX21" s="37">
        <v>540</v>
      </c>
      <c r="BY21" s="7">
        <v>2180</v>
      </c>
      <c r="BZ21" s="34">
        <f t="shared" si="4"/>
        <v>1.2025615664633161E-3</v>
      </c>
      <c r="CA21" s="29"/>
      <c r="CB21" s="36" t="s">
        <v>76</v>
      </c>
      <c r="CC21" s="35">
        <f t="shared" si="22"/>
        <v>1635</v>
      </c>
      <c r="CD21" s="37">
        <v>65</v>
      </c>
      <c r="CE21" s="7">
        <v>1700</v>
      </c>
      <c r="CF21" s="34">
        <f t="shared" si="17"/>
        <v>1.1278310217220256E-3</v>
      </c>
      <c r="CG21" s="29"/>
      <c r="CH21" s="36" t="s">
        <v>62</v>
      </c>
      <c r="CI21" s="6">
        <f t="shared" si="18"/>
        <v>357</v>
      </c>
      <c r="CJ21" s="37">
        <v>2502</v>
      </c>
      <c r="CK21" s="7">
        <v>2859</v>
      </c>
      <c r="CL21" s="34">
        <f t="shared" si="19"/>
        <v>1.9466817553227345E-3</v>
      </c>
      <c r="CM21" s="29"/>
      <c r="CN21" s="36" t="s">
        <v>71</v>
      </c>
      <c r="CO21" s="35">
        <v>5706</v>
      </c>
      <c r="CP21" s="37" t="s">
        <v>35</v>
      </c>
      <c r="CQ21" s="7">
        <v>5706</v>
      </c>
      <c r="CR21" s="34">
        <f t="shared" si="21"/>
        <v>3.0810267929459283E-3</v>
      </c>
    </row>
    <row r="22" spans="2:96">
      <c r="B22" s="29"/>
      <c r="C22" s="29"/>
      <c r="D22" s="29"/>
      <c r="E22" s="29"/>
      <c r="F22" s="29"/>
      <c r="G22" s="29"/>
      <c r="H22" s="4" t="s">
        <v>22</v>
      </c>
      <c r="I22" s="12">
        <f>SUM(I6:I21)</f>
        <v>1505509901</v>
      </c>
      <c r="J22" s="12">
        <f>SUM(J6:J21)</f>
        <v>248101875</v>
      </c>
      <c r="K22" s="12">
        <f>SUM(K6:K21)</f>
        <v>1753611776</v>
      </c>
      <c r="L22" s="38"/>
      <c r="M22" s="29"/>
      <c r="N22" s="4" t="s">
        <v>22</v>
      </c>
      <c r="O22" s="12">
        <v>1538879798</v>
      </c>
      <c r="P22" s="12">
        <v>190538791</v>
      </c>
      <c r="Q22" s="12">
        <v>1729418589</v>
      </c>
      <c r="R22" s="38"/>
      <c r="S22" s="29"/>
      <c r="T22" s="14" t="s">
        <v>54</v>
      </c>
      <c r="U22" s="33">
        <v>1208377</v>
      </c>
      <c r="V22" s="33">
        <v>0</v>
      </c>
      <c r="W22" s="11">
        <v>1208377</v>
      </c>
      <c r="X22" s="34">
        <f t="shared" si="8"/>
        <v>5.0286937340956366E-4</v>
      </c>
      <c r="Y22" s="29"/>
      <c r="Z22" s="14" t="s">
        <v>54</v>
      </c>
      <c r="AA22" s="33">
        <v>1421953</v>
      </c>
      <c r="AB22" s="33">
        <v>0</v>
      </c>
      <c r="AC22" s="11">
        <v>1421953</v>
      </c>
      <c r="AD22" s="34">
        <f t="shared" si="0"/>
        <v>5.4081009313084241E-4</v>
      </c>
      <c r="AE22" s="29"/>
      <c r="AF22" s="14" t="s">
        <v>54</v>
      </c>
      <c r="AG22" s="33">
        <v>1722687</v>
      </c>
      <c r="AH22" s="33">
        <v>0</v>
      </c>
      <c r="AI22" s="11">
        <v>1722687</v>
      </c>
      <c r="AJ22" s="34">
        <f t="shared" si="1"/>
        <v>7.1124095817580663E-4</v>
      </c>
      <c r="AK22" s="29"/>
      <c r="AL22" s="14" t="s">
        <v>79</v>
      </c>
      <c r="AM22" s="33">
        <v>1913339</v>
      </c>
      <c r="AN22" s="33">
        <v>5125</v>
      </c>
      <c r="AO22" s="11">
        <v>1918464</v>
      </c>
      <c r="AP22" s="34">
        <f t="shared" si="9"/>
        <v>6.2886767123887717E-4</v>
      </c>
      <c r="AQ22" s="29"/>
      <c r="AR22" s="14" t="s">
        <v>79</v>
      </c>
      <c r="AS22" s="33">
        <v>1917301</v>
      </c>
      <c r="AT22" s="33">
        <v>61250</v>
      </c>
      <c r="AU22" s="11">
        <v>1978551</v>
      </c>
      <c r="AV22" s="34">
        <f t="shared" si="10"/>
        <v>7.074636459769105E-4</v>
      </c>
      <c r="AW22" s="29"/>
      <c r="AX22" s="14" t="s">
        <v>81</v>
      </c>
      <c r="AY22" s="33">
        <v>1800941</v>
      </c>
      <c r="AZ22" s="33">
        <v>171028</v>
      </c>
      <c r="BA22" s="11">
        <v>1971969</v>
      </c>
      <c r="BB22" s="34">
        <f t="shared" si="11"/>
        <v>7.3991509874325777E-4</v>
      </c>
      <c r="BC22" s="29"/>
      <c r="BD22" s="14" t="s">
        <v>82</v>
      </c>
      <c r="BE22" s="35">
        <f t="shared" si="12"/>
        <v>1497</v>
      </c>
      <c r="BF22" s="35">
        <v>324</v>
      </c>
      <c r="BG22" s="7">
        <v>1821</v>
      </c>
      <c r="BH22" s="34">
        <f t="shared" si="13"/>
        <v>7.1064523934032142E-4</v>
      </c>
      <c r="BI22" s="29"/>
      <c r="BJ22" s="36" t="s">
        <v>82</v>
      </c>
      <c r="BK22" s="35">
        <f t="shared" si="14"/>
        <v>1155</v>
      </c>
      <c r="BL22" s="37">
        <v>51</v>
      </c>
      <c r="BM22" s="7">
        <v>1206</v>
      </c>
      <c r="BN22" s="34">
        <f t="shared" si="2"/>
        <v>5.2802309641325203E-4</v>
      </c>
      <c r="BO22" s="29"/>
      <c r="BP22" s="36" t="s">
        <v>83</v>
      </c>
      <c r="BQ22" s="35">
        <v>1170</v>
      </c>
      <c r="BR22" s="37" t="s">
        <v>35</v>
      </c>
      <c r="BS22" s="7">
        <v>1170</v>
      </c>
      <c r="BT22" s="34">
        <f t="shared" si="3"/>
        <v>3.5271114283836605E-4</v>
      </c>
      <c r="BU22" s="29"/>
      <c r="BV22" s="36" t="s">
        <v>83</v>
      </c>
      <c r="BW22" s="35">
        <f t="shared" si="16"/>
        <v>939</v>
      </c>
      <c r="BX22" s="37">
        <v>341</v>
      </c>
      <c r="BY22" s="7">
        <v>1280</v>
      </c>
      <c r="BZ22" s="34">
        <f t="shared" si="4"/>
        <v>7.0609119498763514E-4</v>
      </c>
      <c r="CA22" s="29"/>
      <c r="CB22" s="36" t="s">
        <v>84</v>
      </c>
      <c r="CC22" s="35">
        <v>1191</v>
      </c>
      <c r="CD22" s="37" t="s">
        <v>35</v>
      </c>
      <c r="CE22" s="7">
        <v>1191</v>
      </c>
      <c r="CF22" s="34">
        <f t="shared" si="17"/>
        <v>7.9014514521819545E-4</v>
      </c>
      <c r="CG22" s="29"/>
      <c r="CH22" s="36" t="s">
        <v>76</v>
      </c>
      <c r="CI22" s="6">
        <f t="shared" si="18"/>
        <v>1418</v>
      </c>
      <c r="CJ22" s="37">
        <v>1288</v>
      </c>
      <c r="CK22" s="7">
        <v>2706</v>
      </c>
      <c r="CL22" s="34">
        <f t="shared" si="19"/>
        <v>1.8425046624355786E-3</v>
      </c>
      <c r="CM22" s="29"/>
      <c r="CN22" s="36" t="s">
        <v>85</v>
      </c>
      <c r="CO22" s="35">
        <f t="shared" si="20"/>
        <v>1952</v>
      </c>
      <c r="CP22" s="37">
        <v>3098</v>
      </c>
      <c r="CQ22" s="7">
        <v>5050</v>
      </c>
      <c r="CR22" s="34">
        <f t="shared" si="21"/>
        <v>2.7268113046577179E-3</v>
      </c>
    </row>
    <row r="23" spans="2:96">
      <c r="B23" s="29"/>
      <c r="C23" s="39"/>
      <c r="D23" s="39"/>
      <c r="E23" s="3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14" t="s">
        <v>77</v>
      </c>
      <c r="U23" s="33">
        <v>278110</v>
      </c>
      <c r="V23" s="33">
        <v>0</v>
      </c>
      <c r="W23" s="11">
        <v>278110</v>
      </c>
      <c r="X23" s="34">
        <f t="shared" si="8"/>
        <v>1.1573623251595632E-4</v>
      </c>
      <c r="Y23" s="29"/>
      <c r="Z23" s="14" t="s">
        <v>77</v>
      </c>
      <c r="AA23" s="33">
        <v>312119</v>
      </c>
      <c r="AB23" s="33">
        <v>0</v>
      </c>
      <c r="AC23" s="11">
        <v>312119</v>
      </c>
      <c r="AD23" s="34">
        <f t="shared" si="0"/>
        <v>1.1870793581637747E-4</v>
      </c>
      <c r="AE23" s="29"/>
      <c r="AF23" s="14" t="s">
        <v>86</v>
      </c>
      <c r="AG23" s="33">
        <v>412869</v>
      </c>
      <c r="AH23" s="33">
        <v>0</v>
      </c>
      <c r="AI23" s="11">
        <v>412869</v>
      </c>
      <c r="AJ23" s="34">
        <f t="shared" si="1"/>
        <v>1.7046006799905443E-4</v>
      </c>
      <c r="AK23" s="29"/>
      <c r="AL23" s="14" t="s">
        <v>68</v>
      </c>
      <c r="AM23" s="33">
        <v>1079055</v>
      </c>
      <c r="AN23" s="33">
        <v>55597</v>
      </c>
      <c r="AO23" s="11">
        <v>1134652</v>
      </c>
      <c r="AP23" s="34">
        <f t="shared" si="9"/>
        <v>3.71936070161616E-4</v>
      </c>
      <c r="AQ23" s="29"/>
      <c r="AR23" s="14" t="s">
        <v>86</v>
      </c>
      <c r="AS23" s="33">
        <v>1144724</v>
      </c>
      <c r="AT23" s="33">
        <v>7238</v>
      </c>
      <c r="AU23" s="11">
        <v>1151962</v>
      </c>
      <c r="AV23" s="34">
        <f t="shared" si="10"/>
        <v>4.1190307277742837E-4</v>
      </c>
      <c r="AW23" s="29"/>
      <c r="AX23" s="14" t="s">
        <v>68</v>
      </c>
      <c r="AY23" s="33">
        <v>1110851</v>
      </c>
      <c r="AZ23" s="33">
        <v>490038</v>
      </c>
      <c r="BA23" s="11">
        <v>1600889</v>
      </c>
      <c r="BB23" s="34">
        <f t="shared" si="11"/>
        <v>6.0067979897858198E-4</v>
      </c>
      <c r="BC23" s="29"/>
      <c r="BD23" s="14" t="s">
        <v>87</v>
      </c>
      <c r="BE23" s="35">
        <f t="shared" si="12"/>
        <v>986</v>
      </c>
      <c r="BF23" s="35">
        <v>687</v>
      </c>
      <c r="BG23" s="7">
        <v>1673</v>
      </c>
      <c r="BH23" s="34">
        <f t="shared" si="13"/>
        <v>6.528882402066764E-4</v>
      </c>
      <c r="BI23" s="29"/>
      <c r="BJ23" s="36" t="s">
        <v>88</v>
      </c>
      <c r="BK23" s="35">
        <f t="shared" si="14"/>
        <v>864</v>
      </c>
      <c r="BL23" s="35">
        <v>325</v>
      </c>
      <c r="BM23" s="7">
        <v>1189</v>
      </c>
      <c r="BN23" s="34">
        <f t="shared" si="2"/>
        <v>5.2057998477226923E-4</v>
      </c>
      <c r="BO23" s="29"/>
      <c r="BP23" s="36" t="s">
        <v>88</v>
      </c>
      <c r="BQ23" s="35">
        <f t="shared" si="15"/>
        <v>639</v>
      </c>
      <c r="BR23" s="37">
        <v>417</v>
      </c>
      <c r="BS23" s="7">
        <v>1056</v>
      </c>
      <c r="BT23" s="34">
        <f t="shared" si="3"/>
        <v>3.1834441610026885E-4</v>
      </c>
      <c r="BU23" s="29"/>
      <c r="BV23" s="36" t="s">
        <v>76</v>
      </c>
      <c r="BW23" s="35">
        <f t="shared" si="16"/>
        <v>1146</v>
      </c>
      <c r="BX23" s="37">
        <v>60</v>
      </c>
      <c r="BY23" s="7">
        <v>1206</v>
      </c>
      <c r="BZ23" s="34">
        <f t="shared" si="4"/>
        <v>6.6527029777741246E-4</v>
      </c>
      <c r="CA23" s="29"/>
      <c r="CB23" s="36" t="s">
        <v>62</v>
      </c>
      <c r="CC23" s="35">
        <f t="shared" si="22"/>
        <v>376</v>
      </c>
      <c r="CD23" s="37">
        <v>425</v>
      </c>
      <c r="CE23" s="7">
        <v>801</v>
      </c>
      <c r="CF23" s="34">
        <f t="shared" si="17"/>
        <v>5.3140744023490725E-4</v>
      </c>
      <c r="CG23" s="29"/>
      <c r="CH23" s="36" t="s">
        <v>83</v>
      </c>
      <c r="CI23" s="6">
        <f t="shared" si="18"/>
        <v>935</v>
      </c>
      <c r="CJ23" s="37">
        <v>214</v>
      </c>
      <c r="CK23" s="7">
        <v>1149</v>
      </c>
      <c r="CL23" s="34">
        <f t="shared" si="19"/>
        <v>7.8234954070158171E-4</v>
      </c>
      <c r="CM23" s="29"/>
      <c r="CN23" s="36" t="s">
        <v>83</v>
      </c>
      <c r="CO23" s="35">
        <f t="shared" si="20"/>
        <v>1609</v>
      </c>
      <c r="CP23" s="37">
        <v>2706</v>
      </c>
      <c r="CQ23" s="7">
        <v>4315</v>
      </c>
      <c r="CR23" s="34">
        <f t="shared" si="21"/>
        <v>2.3299387682372379E-3</v>
      </c>
    </row>
    <row r="24" spans="2:96">
      <c r="B24" s="29"/>
      <c r="C24" s="29"/>
      <c r="D24" s="29"/>
      <c r="E24" s="39"/>
      <c r="F24" s="29"/>
      <c r="G24" s="29"/>
      <c r="H24" s="29"/>
      <c r="I24" s="39"/>
      <c r="J24" s="39"/>
      <c r="K24" s="39"/>
      <c r="L24" s="29"/>
      <c r="M24" s="29"/>
      <c r="N24" s="29"/>
      <c r="O24" s="39"/>
      <c r="P24" s="39"/>
      <c r="Q24" s="39"/>
      <c r="R24" s="29"/>
      <c r="S24" s="29"/>
      <c r="T24" s="4" t="s">
        <v>22</v>
      </c>
      <c r="U24" s="12">
        <v>1568072269</v>
      </c>
      <c r="V24" s="12">
        <v>834891729</v>
      </c>
      <c r="W24" s="12">
        <v>2402963998</v>
      </c>
      <c r="X24" s="38"/>
      <c r="Y24" s="29"/>
      <c r="Z24" s="4" t="s">
        <v>22</v>
      </c>
      <c r="AA24" s="12">
        <v>1608533493</v>
      </c>
      <c r="AB24" s="12">
        <v>1020768397</v>
      </c>
      <c r="AC24" s="12">
        <f>SUM(AC6:AC23)</f>
        <v>2629301890</v>
      </c>
      <c r="AD24" s="38"/>
      <c r="AE24" s="29"/>
      <c r="AF24" s="14" t="s">
        <v>77</v>
      </c>
      <c r="AG24" s="33">
        <v>340444</v>
      </c>
      <c r="AH24" s="33">
        <v>0</v>
      </c>
      <c r="AI24" s="11">
        <v>340444</v>
      </c>
      <c r="AJ24" s="34">
        <f t="shared" si="1"/>
        <v>1.4055816103865896E-4</v>
      </c>
      <c r="AK24" s="29"/>
      <c r="AL24" s="14" t="s">
        <v>86</v>
      </c>
      <c r="AM24" s="33">
        <v>997301</v>
      </c>
      <c r="AN24" s="33">
        <v>1951</v>
      </c>
      <c r="AO24" s="11">
        <v>999252</v>
      </c>
      <c r="AP24" s="34">
        <f t="shared" si="9"/>
        <v>3.2755229090605326E-4</v>
      </c>
      <c r="AQ24" s="29"/>
      <c r="AR24" s="14" t="s">
        <v>68</v>
      </c>
      <c r="AS24" s="33">
        <v>1060233</v>
      </c>
      <c r="AT24" s="33">
        <v>302</v>
      </c>
      <c r="AU24" s="11">
        <v>1060535</v>
      </c>
      <c r="AV24" s="34">
        <f t="shared" si="10"/>
        <v>3.7921183623071771E-4</v>
      </c>
      <c r="AW24" s="29"/>
      <c r="AX24" s="14" t="s">
        <v>89</v>
      </c>
      <c r="AY24" s="33">
        <v>1335468</v>
      </c>
      <c r="AZ24" s="33">
        <v>64050</v>
      </c>
      <c r="BA24" s="11">
        <v>1399518</v>
      </c>
      <c r="BB24" s="34">
        <f t="shared" si="11"/>
        <v>5.2512209835092066E-4</v>
      </c>
      <c r="BC24" s="29"/>
      <c r="BD24" s="14" t="s">
        <v>83</v>
      </c>
      <c r="BE24" s="35">
        <f t="shared" si="12"/>
        <v>1360</v>
      </c>
      <c r="BF24" s="35">
        <v>170</v>
      </c>
      <c r="BG24" s="7">
        <v>1530</v>
      </c>
      <c r="BH24" s="34">
        <f t="shared" si="13"/>
        <v>5.9708249104376259E-4</v>
      </c>
      <c r="BI24" s="29"/>
      <c r="BJ24" s="36" t="s">
        <v>83</v>
      </c>
      <c r="BK24" s="35">
        <f t="shared" si="14"/>
        <v>1092</v>
      </c>
      <c r="BL24" s="35">
        <v>56</v>
      </c>
      <c r="BM24" s="7">
        <v>1148</v>
      </c>
      <c r="BN24" s="34">
        <f t="shared" si="2"/>
        <v>5.0262895081460476E-4</v>
      </c>
      <c r="BO24" s="29"/>
      <c r="BP24" s="36" t="s">
        <v>84</v>
      </c>
      <c r="BQ24" s="35">
        <v>921</v>
      </c>
      <c r="BR24" s="37" t="s">
        <v>35</v>
      </c>
      <c r="BS24" s="7">
        <v>921</v>
      </c>
      <c r="BT24" s="34">
        <f t="shared" si="3"/>
        <v>2.7764697654199586E-4</v>
      </c>
      <c r="BU24" s="29"/>
      <c r="BV24" s="36" t="s">
        <v>84</v>
      </c>
      <c r="BW24" s="35">
        <v>1026</v>
      </c>
      <c r="BX24" s="37" t="s">
        <v>35</v>
      </c>
      <c r="BY24" s="7">
        <v>1026</v>
      </c>
      <c r="BZ24" s="34">
        <f t="shared" si="4"/>
        <v>5.6597622348227624E-4</v>
      </c>
      <c r="CA24" s="29"/>
      <c r="CB24" s="36" t="s">
        <v>83</v>
      </c>
      <c r="CC24" s="35">
        <f t="shared" si="22"/>
        <v>412</v>
      </c>
      <c r="CD24" s="37">
        <v>214</v>
      </c>
      <c r="CE24" s="7">
        <v>626</v>
      </c>
      <c r="CF24" s="34">
        <f t="shared" si="17"/>
        <v>4.1530718799881645E-4</v>
      </c>
      <c r="CG24" s="29"/>
      <c r="CH24" s="36" t="s">
        <v>88</v>
      </c>
      <c r="CI24" s="6">
        <f t="shared" si="18"/>
        <v>35</v>
      </c>
      <c r="CJ24" s="37">
        <v>7</v>
      </c>
      <c r="CK24" s="7">
        <v>42</v>
      </c>
      <c r="CL24" s="34">
        <f t="shared" si="19"/>
        <v>2.8597633341572174E-5</v>
      </c>
      <c r="CM24" s="29"/>
      <c r="CN24" s="36" t="s">
        <v>90</v>
      </c>
      <c r="CO24" s="35">
        <f t="shared" si="20"/>
        <v>691</v>
      </c>
      <c r="CP24" s="37">
        <v>3243</v>
      </c>
      <c r="CQ24" s="7">
        <v>3934</v>
      </c>
      <c r="CR24" s="34">
        <f t="shared" si="21"/>
        <v>2.1242130044600914E-3</v>
      </c>
    </row>
    <row r="25" spans="2:96">
      <c r="B25" s="29"/>
      <c r="C25" s="29"/>
      <c r="D25" s="29"/>
      <c r="E25" s="29"/>
      <c r="F25" s="40"/>
      <c r="G25" s="29"/>
      <c r="H25" s="29"/>
      <c r="I25" s="29"/>
      <c r="J25" s="29"/>
      <c r="K25" s="39"/>
      <c r="L25" s="29"/>
      <c r="M25" s="29"/>
      <c r="N25" s="29"/>
      <c r="O25" s="29"/>
      <c r="P25" s="29"/>
      <c r="Q25" s="3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4" t="s">
        <v>22</v>
      </c>
      <c r="AG25" s="12">
        <v>1654434691</v>
      </c>
      <c r="AH25" s="12">
        <v>767651636</v>
      </c>
      <c r="AI25" s="12">
        <f>SUM(AI6:AI24)</f>
        <v>2422086327</v>
      </c>
      <c r="AJ25" s="38"/>
      <c r="AK25" s="29"/>
      <c r="AL25" s="14" t="s">
        <v>91</v>
      </c>
      <c r="AM25" s="33">
        <v>376105</v>
      </c>
      <c r="AN25" s="33">
        <v>0</v>
      </c>
      <c r="AO25" s="11">
        <v>376105</v>
      </c>
      <c r="AP25" s="34">
        <f t="shared" si="9"/>
        <v>1.2328627250305345E-4</v>
      </c>
      <c r="AQ25" s="29"/>
      <c r="AR25" s="14" t="s">
        <v>91</v>
      </c>
      <c r="AS25" s="33">
        <v>423911</v>
      </c>
      <c r="AT25" s="33">
        <v>0</v>
      </c>
      <c r="AU25" s="11">
        <v>423911</v>
      </c>
      <c r="AV25" s="34">
        <f t="shared" si="10"/>
        <v>1.5157639182902948E-4</v>
      </c>
      <c r="AW25" s="29"/>
      <c r="AX25" s="14" t="s">
        <v>77</v>
      </c>
      <c r="AY25" s="33">
        <v>623449</v>
      </c>
      <c r="AZ25" s="33">
        <v>0</v>
      </c>
      <c r="BA25" s="11">
        <v>623449</v>
      </c>
      <c r="BB25" s="34">
        <f t="shared" si="11"/>
        <v>2.3392828609191389E-4</v>
      </c>
      <c r="BC25" s="29"/>
      <c r="BD25" s="14" t="s">
        <v>84</v>
      </c>
      <c r="BE25" s="35">
        <v>734</v>
      </c>
      <c r="BF25" s="35" t="s">
        <v>35</v>
      </c>
      <c r="BG25" s="7">
        <v>734</v>
      </c>
      <c r="BH25" s="34">
        <f t="shared" si="13"/>
        <v>2.8644349570334756E-4</v>
      </c>
      <c r="BI25" s="29"/>
      <c r="BJ25" s="14" t="s">
        <v>84</v>
      </c>
      <c r="BK25" s="35">
        <v>801</v>
      </c>
      <c r="BL25" s="35" t="s">
        <v>35</v>
      </c>
      <c r="BM25" s="7">
        <v>801</v>
      </c>
      <c r="BN25" s="34">
        <f t="shared" si="2"/>
        <v>3.5070190731924949E-4</v>
      </c>
      <c r="BO25" s="29"/>
      <c r="BP25" s="14" t="s">
        <v>82</v>
      </c>
      <c r="BQ25" s="35">
        <v>644</v>
      </c>
      <c r="BR25" s="35" t="s">
        <v>35</v>
      </c>
      <c r="BS25" s="7">
        <v>644</v>
      </c>
      <c r="BT25" s="34">
        <f t="shared" si="3"/>
        <v>1.9414185981872457E-4</v>
      </c>
      <c r="BU25" s="29"/>
      <c r="BV25" s="14" t="s">
        <v>88</v>
      </c>
      <c r="BW25" s="35">
        <f t="shared" si="16"/>
        <v>474</v>
      </c>
      <c r="BX25" s="35">
        <v>347</v>
      </c>
      <c r="BY25" s="7">
        <v>821</v>
      </c>
      <c r="BZ25" s="34">
        <f t="shared" si="4"/>
        <v>4.5289130553503783E-4</v>
      </c>
      <c r="CA25" s="29"/>
      <c r="CB25" s="14" t="s">
        <v>88</v>
      </c>
      <c r="CC25" s="35">
        <f t="shared" si="22"/>
        <v>247</v>
      </c>
      <c r="CD25" s="35">
        <v>371</v>
      </c>
      <c r="CE25" s="7">
        <v>618</v>
      </c>
      <c r="CF25" s="34">
        <f t="shared" si="17"/>
        <v>4.0999974789659516E-4</v>
      </c>
      <c r="CG25" s="29"/>
      <c r="CH25" s="14" t="s">
        <v>82</v>
      </c>
      <c r="CI25" s="6">
        <v>2</v>
      </c>
      <c r="CJ25" s="35" t="s">
        <v>35</v>
      </c>
      <c r="CK25" s="7">
        <v>2</v>
      </c>
      <c r="CL25" s="34">
        <f t="shared" si="19"/>
        <v>1.3617920638843894E-6</v>
      </c>
      <c r="CM25" s="29"/>
      <c r="CN25" s="14" t="s">
        <v>75</v>
      </c>
      <c r="CO25" s="35">
        <v>2877</v>
      </c>
      <c r="CP25" s="35" t="s">
        <v>35</v>
      </c>
      <c r="CQ25" s="7">
        <v>2877</v>
      </c>
      <c r="CR25" s="34">
        <f t="shared" si="21"/>
        <v>1.5534724997030205E-3</v>
      </c>
    </row>
    <row r="26" spans="2:96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40"/>
      <c r="M26" s="29"/>
      <c r="N26" s="29"/>
      <c r="O26" s="29"/>
      <c r="P26" s="29"/>
      <c r="Q26" s="29"/>
      <c r="R26" s="40"/>
      <c r="S26" s="29"/>
      <c r="T26" s="29"/>
      <c r="U26" s="39"/>
      <c r="V26" s="39"/>
      <c r="W26" s="39"/>
      <c r="X26" s="29"/>
      <c r="Y26" s="29"/>
      <c r="Z26" s="29"/>
      <c r="AA26" s="29"/>
      <c r="AB26" s="29"/>
      <c r="AC26" s="39"/>
      <c r="AD26" s="29"/>
      <c r="AE26" s="29"/>
      <c r="AF26" s="29"/>
      <c r="AG26" s="29"/>
      <c r="AH26" s="29"/>
      <c r="AI26" s="29"/>
      <c r="AJ26" s="29"/>
      <c r="AK26" s="29"/>
      <c r="AL26" s="4" t="s">
        <v>22</v>
      </c>
      <c r="AM26" s="12">
        <v>1650889706</v>
      </c>
      <c r="AN26" s="12">
        <v>1399774349</v>
      </c>
      <c r="AO26" s="12">
        <f>SUM(AO6:AO25)</f>
        <v>3050664055</v>
      </c>
      <c r="AP26" s="38"/>
      <c r="AQ26" s="29"/>
      <c r="AR26" s="4" t="s">
        <v>22</v>
      </c>
      <c r="AS26" s="12">
        <v>1616080302</v>
      </c>
      <c r="AT26" s="12">
        <v>1180601918</v>
      </c>
      <c r="AU26" s="12">
        <f>SUM(AU6:AU25)</f>
        <v>2796682220</v>
      </c>
      <c r="AV26" s="38"/>
      <c r="AW26" s="29"/>
      <c r="AX26" s="4" t="s">
        <v>22</v>
      </c>
      <c r="AY26" s="12">
        <v>1549837156</v>
      </c>
      <c r="AZ26" s="12">
        <v>1115291591</v>
      </c>
      <c r="BA26" s="12">
        <v>2665128747</v>
      </c>
      <c r="BB26" s="38"/>
      <c r="BC26" s="29"/>
      <c r="BD26" s="4" t="s">
        <v>22</v>
      </c>
      <c r="BE26" s="41">
        <f>SUM(BE6:BE25)</f>
        <v>1428890</v>
      </c>
      <c r="BF26" s="41">
        <f>SUM(BF6:BF25)</f>
        <v>1133570</v>
      </c>
      <c r="BG26" s="8">
        <f>SUM(BG6:BG25)</f>
        <v>2562460</v>
      </c>
      <c r="BH26" s="38"/>
      <c r="BI26" s="29"/>
      <c r="BJ26" s="4" t="s">
        <v>22</v>
      </c>
      <c r="BK26" s="41">
        <f>SUM(BK6:BK25)</f>
        <v>1316552</v>
      </c>
      <c r="BL26" s="41">
        <f>SUM(BL6:BL25)</f>
        <v>967439</v>
      </c>
      <c r="BM26" s="8">
        <f>SUM(BM6:BM25)</f>
        <v>2283991</v>
      </c>
      <c r="BN26" s="38"/>
      <c r="BO26" s="29"/>
      <c r="BP26" s="14" t="s">
        <v>70</v>
      </c>
      <c r="BQ26" s="35">
        <v>19</v>
      </c>
      <c r="BR26" s="35" t="s">
        <v>35</v>
      </c>
      <c r="BS26" s="7">
        <v>19</v>
      </c>
      <c r="BT26" s="34">
        <f t="shared" si="3"/>
        <v>5.727787789682867E-6</v>
      </c>
      <c r="BU26" s="29"/>
      <c r="BV26" s="14" t="s">
        <v>82</v>
      </c>
      <c r="BW26" s="35">
        <f t="shared" si="16"/>
        <v>271</v>
      </c>
      <c r="BX26" s="35">
        <v>156</v>
      </c>
      <c r="BY26" s="7">
        <v>427</v>
      </c>
      <c r="BZ26" s="34">
        <f t="shared" si="4"/>
        <v>2.3554760957790639E-4</v>
      </c>
      <c r="CA26" s="29"/>
      <c r="CB26" s="14" t="s">
        <v>82</v>
      </c>
      <c r="CC26" s="35">
        <v>121</v>
      </c>
      <c r="CD26" s="35" t="s">
        <v>35</v>
      </c>
      <c r="CE26" s="7">
        <v>121</v>
      </c>
      <c r="CF26" s="34">
        <f t="shared" si="17"/>
        <v>8.0275031546097101E-5</v>
      </c>
      <c r="CG26" s="29"/>
      <c r="CH26" s="4"/>
      <c r="CI26" s="41">
        <f>SUM(CI6:CI25)</f>
        <v>1139924</v>
      </c>
      <c r="CJ26" s="41">
        <f>SUM(CJ6:CJ25)</f>
        <v>328729</v>
      </c>
      <c r="CK26" s="8">
        <f>SUM(CK6:CK25)</f>
        <v>1468653</v>
      </c>
      <c r="CL26" s="38"/>
      <c r="CM26" s="29"/>
      <c r="CN26" s="14" t="s">
        <v>84</v>
      </c>
      <c r="CO26" s="35">
        <f t="shared" si="20"/>
        <v>1641</v>
      </c>
      <c r="CP26" s="35">
        <v>166</v>
      </c>
      <c r="CQ26" s="7">
        <v>1807</v>
      </c>
      <c r="CR26" s="34">
        <f t="shared" si="21"/>
        <v>9.7571248069633582E-4</v>
      </c>
    </row>
    <row r="27" spans="2:96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10"/>
      <c r="AD27" s="29"/>
      <c r="AE27" s="29"/>
      <c r="AF27" s="29"/>
      <c r="AG27" s="29"/>
      <c r="AH27" s="29"/>
      <c r="AI27" s="39"/>
      <c r="AJ27" s="29"/>
      <c r="AK27" s="29"/>
      <c r="AL27" s="29"/>
      <c r="AM27" s="29"/>
      <c r="AN27" s="29"/>
      <c r="AO27" s="39"/>
      <c r="AP27" s="29"/>
      <c r="AQ27" s="29"/>
      <c r="AR27" s="29"/>
      <c r="AS27" s="29"/>
      <c r="AT27" s="29"/>
      <c r="AU27" s="39"/>
      <c r="AV27" s="29"/>
      <c r="AW27" s="29"/>
      <c r="AX27" s="29"/>
      <c r="AY27" s="29"/>
      <c r="AZ27" s="29"/>
      <c r="BA27" s="3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4"/>
      <c r="BQ27" s="41">
        <f>SUM(BQ6:BQ26)</f>
        <v>1238603</v>
      </c>
      <c r="BR27" s="41">
        <f>SUM(BR6:BR26)</f>
        <v>2078559</v>
      </c>
      <c r="BS27" s="8">
        <f>SUM(BS6:BS26)</f>
        <v>3317162</v>
      </c>
      <c r="BT27" s="38"/>
      <c r="BU27" s="29"/>
      <c r="BV27" s="36" t="s">
        <v>70</v>
      </c>
      <c r="BW27" s="35">
        <v>23</v>
      </c>
      <c r="BX27" s="37" t="s">
        <v>35</v>
      </c>
      <c r="BY27" s="7">
        <v>23</v>
      </c>
      <c r="BZ27" s="34">
        <f t="shared" si="4"/>
        <v>1.2687576159934069E-5</v>
      </c>
      <c r="CA27" s="29"/>
      <c r="CB27" s="36" t="s">
        <v>70</v>
      </c>
      <c r="CC27" s="35">
        <v>70</v>
      </c>
      <c r="CD27" s="37" t="s">
        <v>35</v>
      </c>
      <c r="CE27" s="7">
        <v>70</v>
      </c>
      <c r="CF27" s="34">
        <f t="shared" si="17"/>
        <v>4.6440100894436343E-5</v>
      </c>
      <c r="CG27" s="29"/>
      <c r="CH27" s="29"/>
      <c r="CI27" s="39"/>
      <c r="CJ27" s="29"/>
      <c r="CK27" s="29"/>
      <c r="CL27" s="29"/>
      <c r="CM27" s="29"/>
      <c r="CN27" s="4"/>
      <c r="CO27" s="41">
        <f>SUM(CO6:CO26)</f>
        <v>844667</v>
      </c>
      <c r="CP27" s="41">
        <f>SUM(CP6:CP26)</f>
        <v>1007313</v>
      </c>
      <c r="CQ27" s="8">
        <f>SUM(CQ6:CQ26)</f>
        <v>1851980</v>
      </c>
      <c r="CR27" s="38"/>
    </row>
    <row r="28" spans="2:96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40"/>
      <c r="Y28" s="29"/>
      <c r="Z28" s="29"/>
      <c r="AA28" s="29"/>
      <c r="AB28" s="29"/>
      <c r="AC28" s="39"/>
      <c r="AD28" s="40"/>
      <c r="AE28" s="29"/>
      <c r="AF28" s="29"/>
      <c r="AG28" s="29"/>
      <c r="AH28" s="29"/>
      <c r="AI28" s="10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39"/>
      <c r="BH28" s="29"/>
      <c r="BI28" s="29"/>
      <c r="BJ28" s="29"/>
      <c r="BK28" s="29"/>
      <c r="BL28" s="29"/>
      <c r="BM28" s="39"/>
      <c r="BN28" s="29"/>
      <c r="BO28" s="29"/>
      <c r="BP28" s="29"/>
      <c r="BQ28" s="29"/>
      <c r="BR28" s="29"/>
      <c r="BS28" s="29"/>
      <c r="BT28" s="29"/>
      <c r="BU28" s="29"/>
      <c r="BV28" s="4"/>
      <c r="BW28" s="41">
        <f>SUM(BW6:BW27)</f>
        <v>1242382</v>
      </c>
      <c r="BX28" s="41">
        <f>SUM(BX6:BX27)</f>
        <v>570415</v>
      </c>
      <c r="BY28" s="8">
        <f>SUM(BY6:BY27)</f>
        <v>1812797</v>
      </c>
      <c r="BZ28" s="38"/>
      <c r="CA28" s="29"/>
      <c r="CB28" s="4"/>
      <c r="CC28" s="41">
        <f>SUM(CC6:CC27)</f>
        <v>1180635</v>
      </c>
      <c r="CD28" s="41">
        <f>SUM(CD6:CD27)</f>
        <v>326683</v>
      </c>
      <c r="CE28" s="8">
        <f>SUM(CE6:CE27)</f>
        <v>1507318</v>
      </c>
      <c r="CF28" s="38"/>
      <c r="CG28" s="29"/>
      <c r="CH28" s="29"/>
      <c r="CI28" s="39"/>
      <c r="CJ28" s="29"/>
      <c r="CK28" s="39"/>
      <c r="CL28" s="29"/>
      <c r="CM28" s="29"/>
      <c r="CN28" s="29"/>
      <c r="CO28" s="39"/>
      <c r="CP28" s="29"/>
      <c r="CQ28" s="29"/>
      <c r="CR28" s="29"/>
    </row>
  </sheetData>
  <mergeCells count="48">
    <mergeCell ref="BV1:BZ1"/>
    <mergeCell ref="CB1:CF1"/>
    <mergeCell ref="CH1:CL1"/>
    <mergeCell ref="CN1:CR1"/>
    <mergeCell ref="H3:L3"/>
    <mergeCell ref="CN3:CR3"/>
    <mergeCell ref="AL1:AP1"/>
    <mergeCell ref="AR1:AV1"/>
    <mergeCell ref="AF1:AJ1"/>
    <mergeCell ref="AX1:BB1"/>
    <mergeCell ref="BD1:BH1"/>
    <mergeCell ref="BJ1:BN1"/>
    <mergeCell ref="Z1:AD1"/>
    <mergeCell ref="BP1:BT1"/>
    <mergeCell ref="I4:K4"/>
    <mergeCell ref="H1:L1"/>
    <mergeCell ref="N1:R1"/>
    <mergeCell ref="T1:X1"/>
    <mergeCell ref="N3:R3"/>
    <mergeCell ref="O4:Q4"/>
    <mergeCell ref="AG4:AI4"/>
    <mergeCell ref="T3:X3"/>
    <mergeCell ref="U4:W4"/>
    <mergeCell ref="AM4:AO4"/>
    <mergeCell ref="AL3:AP3"/>
    <mergeCell ref="Z3:AD3"/>
    <mergeCell ref="AF3:AJ3"/>
    <mergeCell ref="CO4:CQ4"/>
    <mergeCell ref="BK4:BM4"/>
    <mergeCell ref="CH3:CL3"/>
    <mergeCell ref="CI4:CK4"/>
    <mergeCell ref="AY4:BA4"/>
    <mergeCell ref="B1:F1"/>
    <mergeCell ref="B3:F3"/>
    <mergeCell ref="C4:E4"/>
    <mergeCell ref="AS4:AU4"/>
    <mergeCell ref="CB3:CF3"/>
    <mergeCell ref="CC4:CE4"/>
    <mergeCell ref="BV3:BZ3"/>
    <mergeCell ref="BW4:BY4"/>
    <mergeCell ref="BQ4:BS4"/>
    <mergeCell ref="BE4:BG4"/>
    <mergeCell ref="BP3:BT3"/>
    <mergeCell ref="BJ3:BN3"/>
    <mergeCell ref="AX3:BB3"/>
    <mergeCell ref="BD3:BH3"/>
    <mergeCell ref="AR3:AV3"/>
    <mergeCell ref="AA4:AC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7" fitToWidth="0" orientation="landscape" r:id="rId1"/>
  <headerFooter alignWithMargins="0"/>
  <colBreaks count="14" manualBreakCount="14">
    <brk id="6" max="1048575" man="1"/>
    <brk id="12" max="1048575" man="1"/>
    <brk id="18" max="1048575" man="1"/>
    <brk id="24" max="1048575" man="1"/>
    <brk id="30" max="1048575" man="1"/>
    <brk id="36" max="1048575" man="1"/>
    <brk id="42" max="1048575" man="1"/>
    <brk id="48" max="1048575" man="1"/>
    <brk id="54" max="1048575" man="1"/>
    <brk id="60" max="1048575" man="1"/>
    <brk id="66" max="1048575" man="1"/>
    <brk id="72" max="1048575" man="1"/>
    <brk id="78" max="1048575" man="1"/>
    <brk id="8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5BD574C2EF1C4AB88EAD14794B6C92" ma:contentTypeVersion="8" ma:contentTypeDescription="Ein neues Dokument erstellen." ma:contentTypeScope="" ma:versionID="0ebb83a08f4797a36d86930e2cb82e72">
  <xsd:schema xmlns:xsd="http://www.w3.org/2001/XMLSchema" xmlns:xs="http://www.w3.org/2001/XMLSchema" xmlns:p="http://schemas.microsoft.com/office/2006/metadata/properties" xmlns:ns2="0a719837-4a29-4d8f-8dd8-6fe5700bea35" xmlns:ns3="ec069963-9483-4c61-a8bd-9c00dbd22626" targetNamespace="http://schemas.microsoft.com/office/2006/metadata/properties" ma:root="true" ma:fieldsID="5303384d78aee4cc957a218b4233184c" ns2:_="" ns3:_="">
    <xsd:import namespace="0a719837-4a29-4d8f-8dd8-6fe5700bea35"/>
    <xsd:import namespace="ec069963-9483-4c61-a8bd-9c00dbd226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19837-4a29-4d8f-8dd8-6fe5700be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Zuletzt freigegeben nach Benutz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Zuletzt freigegeben nach Zeitpunk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69963-9483-4c61-a8bd-9c00dbd226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3B90BA-EFD6-4DB3-9B63-039C45A1D842}"/>
</file>

<file path=customXml/itemProps2.xml><?xml version="1.0" encoding="utf-8"?>
<ds:datastoreItem xmlns:ds="http://schemas.openxmlformats.org/officeDocument/2006/customXml" ds:itemID="{D34C6167-1F41-402D-A113-F2FDB029D4D3}"/>
</file>

<file path=customXml/itemProps3.xml><?xml version="1.0" encoding="utf-8"?>
<ds:datastoreItem xmlns:ds="http://schemas.openxmlformats.org/officeDocument/2006/customXml" ds:itemID="{81890B2C-12BA-4363-A0CF-D18065B6F45B}"/>
</file>

<file path=customXml/itemProps4.xml><?xml version="1.0" encoding="utf-8"?>
<ds:datastoreItem xmlns:ds="http://schemas.openxmlformats.org/officeDocument/2006/customXml" ds:itemID="{021BAE48-56EE-4B51-842B-347024C33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SVV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Vera Schädler</dc:creator>
  <cp:keywords/>
  <dc:description/>
  <cp:lastModifiedBy>i:0#.f|membership|lea.klipfel@svv.ch</cp:lastModifiedBy>
  <cp:revision/>
  <dcterms:created xsi:type="dcterms:W3CDTF">2006-03-09T13:15:43Z</dcterms:created>
  <dcterms:modified xsi:type="dcterms:W3CDTF">2017-12-06T14:21:34Z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remien">
    <vt:lpwstr>0</vt:lpwstr>
  </property>
  <property fmtid="{D5CDD505-2E9C-101B-9397-08002B2CF9AE}" pid="3" name="Sprache:">
    <vt:lpwstr>deutsch</vt:lpwstr>
  </property>
  <property fmtid="{D5CDD505-2E9C-101B-9397-08002B2CF9AE}" pid="4" name="Publikationstyp">
    <vt:lpwstr>Statistik</vt:lpwstr>
  </property>
  <property fmtid="{D5CDD505-2E9C-101B-9397-08002B2CF9AE}" pid="5" name="display_urn:schemas-microsoft-com:office:office#Editor">
    <vt:lpwstr>Schönenberger Alex</vt:lpwstr>
  </property>
  <property fmtid="{D5CDD505-2E9C-101B-9397-08002B2CF9AE}" pid="6" name="Issues1">
    <vt:lpwstr>108</vt:lpwstr>
  </property>
  <property fmtid="{D5CDD505-2E9C-101B-9397-08002B2CF9AE}" pid="7" name="Thema">
    <vt:lpwstr/>
  </property>
  <property fmtid="{D5CDD505-2E9C-101B-9397-08002B2CF9AE}" pid="8" name="display_urn:schemas-microsoft-com:office:office#Author">
    <vt:lpwstr>Schönenberger Alex</vt:lpwstr>
  </property>
  <property fmtid="{D5CDD505-2E9C-101B-9397-08002B2CF9AE}" pid="9" name="Dokumententypen">
    <vt:lpwstr>20</vt:lpwstr>
  </property>
  <property fmtid="{D5CDD505-2E9C-101B-9397-08002B2CF9AE}" pid="10" name="Bearbeitungsstatus">
    <vt:lpwstr>final</vt:lpwstr>
  </property>
  <property fmtid="{D5CDD505-2E9C-101B-9397-08002B2CF9AE}" pid="11" name="Klassifizierung">
    <vt:lpwstr>öffentlich</vt:lpwstr>
  </property>
  <property fmtid="{D5CDD505-2E9C-101B-9397-08002B2CF9AE}" pid="12" name="ContentType">
    <vt:lpwstr>Dokument</vt:lpwstr>
  </property>
  <property fmtid="{D5CDD505-2E9C-101B-9397-08002B2CF9AE}" pid="13" name="ContentTypeId">
    <vt:lpwstr>0x010100CE5BD574C2EF1C4AB88EAD14794B6C92</vt:lpwstr>
  </property>
</Properties>
</file>