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89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a\Downloads\"/>
    </mc:Choice>
  </mc:AlternateContent>
  <xr:revisionPtr revIDLastSave="0" documentId="8_{C9BC65F3-705F-4077-A009-1EB1BAD3DEF6}" xr6:coauthVersionLast="26" xr6:coauthVersionMax="26" xr10:uidLastSave="{00000000-0000-0000-0000-000000000000}"/>
  <bookViews>
    <workbookView xWindow="0" yWindow="0" windowWidth="20490" windowHeight="7755" tabRatio="880" xr2:uid="{00000000-000D-0000-FFFF-FFFF00000000}"/>
  </bookViews>
  <sheets>
    <sheet name="Kollektivversicherung Total" sheetId="2" r:id="rId1"/>
  </sheets>
  <definedNames>
    <definedName name="_xlnm.Print_Area" localSheetId="0">'Kollektivversicherung Total'!$G$1:$CR$29</definedName>
  </definedNames>
  <calcPr calcId="171026"/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13" i="2"/>
  <c r="F14" i="2"/>
  <c r="F15" i="2"/>
  <c r="F6" i="2"/>
  <c r="E16" i="2"/>
  <c r="D16" i="2"/>
  <c r="C16" i="2"/>
  <c r="L10" i="2"/>
  <c r="L14" i="2"/>
  <c r="K16" i="2"/>
  <c r="J16" i="2"/>
  <c r="I16" i="2"/>
  <c r="L13" i="2"/>
  <c r="L9" i="2"/>
  <c r="L6" i="2"/>
  <c r="L12" i="2"/>
  <c r="L8" i="2"/>
  <c r="L15" i="2"/>
  <c r="L11" i="2"/>
  <c r="L7" i="2"/>
  <c r="R7" i="2"/>
  <c r="R8" i="2"/>
  <c r="R9" i="2"/>
  <c r="R10" i="2"/>
  <c r="R11" i="2"/>
  <c r="R12" i="2"/>
  <c r="R13" i="2"/>
  <c r="R14" i="2"/>
  <c r="R15" i="2"/>
  <c r="R6" i="2"/>
  <c r="X7" i="2"/>
  <c r="X8" i="2"/>
  <c r="X9" i="2"/>
  <c r="X10" i="2"/>
  <c r="X11" i="2"/>
  <c r="X12" i="2"/>
  <c r="X13" i="2"/>
  <c r="X14" i="2"/>
  <c r="X15" i="2"/>
  <c r="X6" i="2"/>
  <c r="AA6" i="2"/>
  <c r="AC17" i="2"/>
  <c r="AD15" i="2"/>
  <c r="AB17" i="2"/>
  <c r="AA16" i="2"/>
  <c r="AA15" i="2"/>
  <c r="AA14" i="2"/>
  <c r="AA13" i="2"/>
  <c r="AA12" i="2"/>
  <c r="AA11" i="2"/>
  <c r="AA10" i="2"/>
  <c r="AA9" i="2"/>
  <c r="AA8" i="2"/>
  <c r="AA7" i="2"/>
  <c r="AG7" i="2"/>
  <c r="AG8" i="2"/>
  <c r="AG9" i="2"/>
  <c r="AG10" i="2"/>
  <c r="AG11" i="2"/>
  <c r="AG12" i="2"/>
  <c r="AG13" i="2"/>
  <c r="AG14" i="2"/>
  <c r="AG15" i="2"/>
  <c r="AG16" i="2"/>
  <c r="AG17" i="2"/>
  <c r="AG6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S18" i="2"/>
  <c r="AS17" i="2"/>
  <c r="AS16" i="2"/>
  <c r="AS15" i="2"/>
  <c r="AS14" i="2"/>
  <c r="AS13" i="2"/>
  <c r="AS12" i="2"/>
  <c r="AS11" i="2"/>
  <c r="AS10" i="2"/>
  <c r="AS9" i="2"/>
  <c r="AS8" i="2"/>
  <c r="AS7" i="2"/>
  <c r="AS6" i="2"/>
  <c r="AY7" i="2"/>
  <c r="AY8" i="2"/>
  <c r="AY9" i="2"/>
  <c r="AY10" i="2"/>
  <c r="AY11" i="2"/>
  <c r="AY12" i="2"/>
  <c r="AY13" i="2"/>
  <c r="AY14" i="2"/>
  <c r="AY15" i="2"/>
  <c r="AY16" i="2"/>
  <c r="AY17" i="2"/>
  <c r="AY18" i="2"/>
  <c r="AY6" i="2"/>
  <c r="AZ19" i="2"/>
  <c r="AT19" i="2"/>
  <c r="AN19" i="2"/>
  <c r="AH18" i="2"/>
  <c r="AI18" i="2"/>
  <c r="AJ16" i="2"/>
  <c r="AO19" i="2"/>
  <c r="AP11" i="2"/>
  <c r="BE6" i="2"/>
  <c r="BE7" i="2"/>
  <c r="BE8" i="2"/>
  <c r="BE9" i="2"/>
  <c r="BE10" i="2"/>
  <c r="BE11" i="2"/>
  <c r="BE12" i="2"/>
  <c r="BE13" i="2"/>
  <c r="BE14" i="2"/>
  <c r="BE15" i="2"/>
  <c r="BE16" i="2"/>
  <c r="BE17" i="2"/>
  <c r="BE18" i="2"/>
  <c r="AU19" i="2"/>
  <c r="AV13" i="2"/>
  <c r="BA19" i="2"/>
  <c r="BB10" i="2"/>
  <c r="BE19" i="2"/>
  <c r="BE20" i="2"/>
  <c r="BE21" i="2"/>
  <c r="BF22" i="2"/>
  <c r="BG22" i="2"/>
  <c r="BH20" i="2"/>
  <c r="BQ7" i="2"/>
  <c r="BQ8" i="2"/>
  <c r="BQ9" i="2"/>
  <c r="BQ10" i="2"/>
  <c r="BQ11" i="2"/>
  <c r="BQ12" i="2"/>
  <c r="BQ13" i="2"/>
  <c r="BQ14" i="2"/>
  <c r="BQ15" i="2"/>
  <c r="BQ16" i="2"/>
  <c r="BQ18" i="2"/>
  <c r="BQ19" i="2"/>
  <c r="BQ21" i="2"/>
  <c r="BQ22" i="2"/>
  <c r="BQ23" i="2"/>
  <c r="BQ6" i="2"/>
  <c r="BQ24" i="2"/>
  <c r="BM23" i="2"/>
  <c r="BN9" i="2"/>
  <c r="BN21" i="2"/>
  <c r="CQ27" i="2"/>
  <c r="CR12" i="2"/>
  <c r="CO26" i="2"/>
  <c r="CO25" i="2"/>
  <c r="CO24" i="2"/>
  <c r="CO23" i="2"/>
  <c r="CO22" i="2"/>
  <c r="CO21" i="2"/>
  <c r="CO20" i="2"/>
  <c r="CO19" i="2"/>
  <c r="CO18" i="2"/>
  <c r="CO17" i="2"/>
  <c r="CO16" i="2"/>
  <c r="CO15" i="2"/>
  <c r="CO14" i="2"/>
  <c r="CO13" i="2"/>
  <c r="CO12" i="2"/>
  <c r="CO11" i="2"/>
  <c r="CO10" i="2"/>
  <c r="CO9" i="2"/>
  <c r="CO8" i="2"/>
  <c r="CO7" i="2"/>
  <c r="CO6" i="2"/>
  <c r="BK7" i="2"/>
  <c r="BK8" i="2"/>
  <c r="BK9" i="2"/>
  <c r="BK10" i="2"/>
  <c r="BK11" i="2"/>
  <c r="BK12" i="2"/>
  <c r="BK13" i="2"/>
  <c r="BK14" i="2"/>
  <c r="BK16" i="2"/>
  <c r="BK17" i="2"/>
  <c r="BK18" i="2"/>
  <c r="BK20" i="2"/>
  <c r="BK21" i="2"/>
  <c r="BK22" i="2"/>
  <c r="BK6" i="2"/>
  <c r="BK23" i="2"/>
  <c r="CI7" i="2"/>
  <c r="CI8" i="2"/>
  <c r="CI9" i="2"/>
  <c r="CI10" i="2"/>
  <c r="CI11" i="2"/>
  <c r="CI12" i="2"/>
  <c r="CI13" i="2"/>
  <c r="CI14" i="2"/>
  <c r="CI15" i="2"/>
  <c r="CI16" i="2"/>
  <c r="CI17" i="2"/>
  <c r="CI18" i="2"/>
  <c r="CI20" i="2"/>
  <c r="CI21" i="2"/>
  <c r="CI24" i="2"/>
  <c r="CE26" i="2"/>
  <c r="CF10" i="2"/>
  <c r="BW7" i="2"/>
  <c r="BW8" i="2"/>
  <c r="BW9" i="2"/>
  <c r="BW10" i="2"/>
  <c r="BW11" i="2"/>
  <c r="BW12" i="2"/>
  <c r="BW13" i="2"/>
  <c r="BW14" i="2"/>
  <c r="BW15" i="2"/>
  <c r="BW16" i="2"/>
  <c r="BW17" i="2"/>
  <c r="BW18" i="2"/>
  <c r="BW19" i="2"/>
  <c r="BW21" i="2"/>
  <c r="BW23" i="2"/>
  <c r="BW6" i="2"/>
  <c r="BY24" i="2"/>
  <c r="BZ12" i="2"/>
  <c r="BZ23" i="2"/>
  <c r="BK50" i="2"/>
  <c r="BS24" i="2"/>
  <c r="BT7" i="2"/>
  <c r="BL23" i="2"/>
  <c r="CC24" i="2"/>
  <c r="CC18" i="2"/>
  <c r="CC17" i="2"/>
  <c r="CC19" i="2"/>
  <c r="CC21" i="2"/>
  <c r="CC23" i="2"/>
  <c r="CC6" i="2"/>
  <c r="CC7" i="2"/>
  <c r="CC11" i="2"/>
  <c r="CC15" i="2"/>
  <c r="CC12" i="2"/>
  <c r="CC16" i="2"/>
  <c r="CC9" i="2"/>
  <c r="CC13" i="2"/>
  <c r="CC10" i="2"/>
  <c r="CC14" i="2"/>
  <c r="CC8" i="2"/>
  <c r="CK25" i="2"/>
  <c r="CL7" i="2"/>
  <c r="CI6" i="2"/>
  <c r="CP27" i="2"/>
  <c r="BX24" i="2"/>
  <c r="CJ25" i="2"/>
  <c r="BR24" i="2"/>
  <c r="CD26" i="2"/>
  <c r="BN22" i="2"/>
  <c r="BN15" i="2"/>
  <c r="BT15" i="2"/>
  <c r="BN14" i="2"/>
  <c r="BN13" i="2"/>
  <c r="BN17" i="2"/>
  <c r="BT23" i="2"/>
  <c r="BN8" i="2"/>
  <c r="BB18" i="2"/>
  <c r="AJ6" i="2"/>
  <c r="BZ18" i="2"/>
  <c r="BZ14" i="2"/>
  <c r="AV6" i="2"/>
  <c r="BH19" i="2"/>
  <c r="BZ6" i="2"/>
  <c r="BZ16" i="2"/>
  <c r="BZ11" i="2"/>
  <c r="BT13" i="2"/>
  <c r="BZ9" i="2"/>
  <c r="AP17" i="2"/>
  <c r="BZ15" i="2"/>
  <c r="BZ13" i="2"/>
  <c r="AV10" i="2"/>
  <c r="BZ17" i="2"/>
  <c r="BZ22" i="2"/>
  <c r="BZ19" i="2"/>
  <c r="AV7" i="2"/>
  <c r="BT22" i="2"/>
  <c r="CL17" i="2"/>
  <c r="BH13" i="2"/>
  <c r="BZ10" i="2"/>
  <c r="BZ7" i="2"/>
  <c r="AP13" i="2"/>
  <c r="BN11" i="2"/>
  <c r="AP6" i="2"/>
  <c r="CF9" i="2"/>
  <c r="AP7" i="2"/>
  <c r="AP12" i="2"/>
  <c r="AP18" i="2"/>
  <c r="CL13" i="2"/>
  <c r="BT9" i="2"/>
  <c r="BH9" i="2"/>
  <c r="CL18" i="2"/>
  <c r="BH8" i="2"/>
  <c r="CL21" i="2"/>
  <c r="BT20" i="2"/>
  <c r="AP14" i="2"/>
  <c r="BH7" i="2"/>
  <c r="AD10" i="2"/>
  <c r="BT21" i="2"/>
  <c r="CL12" i="2"/>
  <c r="AD16" i="2"/>
  <c r="BT18" i="2"/>
  <c r="AP10" i="2"/>
  <c r="AP8" i="2"/>
  <c r="BT14" i="2"/>
  <c r="CL20" i="2"/>
  <c r="BT8" i="2"/>
  <c r="CL22" i="2"/>
  <c r="CL9" i="2"/>
  <c r="AP16" i="2"/>
  <c r="BH17" i="2"/>
  <c r="BT17" i="2"/>
  <c r="AJ13" i="2"/>
  <c r="CL8" i="2"/>
  <c r="BB13" i="2"/>
  <c r="CL24" i="2"/>
  <c r="CL10" i="2"/>
  <c r="CL15" i="2"/>
  <c r="AY19" i="2"/>
  <c r="AA17" i="2"/>
  <c r="CF11" i="2"/>
  <c r="CF21" i="2"/>
  <c r="BN16" i="2"/>
  <c r="CF20" i="2"/>
  <c r="AP15" i="2"/>
  <c r="CL23" i="2"/>
  <c r="AP9" i="2"/>
  <c r="BH6" i="2"/>
  <c r="BH14" i="2"/>
  <c r="BT11" i="2"/>
  <c r="BH15" i="2"/>
  <c r="AJ9" i="2"/>
  <c r="AD8" i="2"/>
  <c r="BN20" i="2"/>
  <c r="BT16" i="2"/>
  <c r="BN6" i="2"/>
  <c r="CL14" i="2"/>
  <c r="BN7" i="2"/>
  <c r="BN12" i="2"/>
  <c r="CL6" i="2"/>
  <c r="BT12" i="2"/>
  <c r="BW24" i="2"/>
  <c r="CF7" i="2"/>
  <c r="AV9" i="2"/>
  <c r="AV15" i="2"/>
  <c r="AV8" i="2"/>
  <c r="AD11" i="2"/>
  <c r="CF6" i="2"/>
  <c r="AD12" i="2"/>
  <c r="CF24" i="2"/>
  <c r="BE22" i="2"/>
  <c r="AG18" i="2"/>
  <c r="CF13" i="2"/>
  <c r="CF15" i="2"/>
  <c r="CF22" i="2"/>
  <c r="BH16" i="2"/>
  <c r="CR7" i="2"/>
  <c r="BT10" i="2"/>
  <c r="CR9" i="2"/>
  <c r="BH10" i="2"/>
  <c r="AV11" i="2"/>
  <c r="BH12" i="2"/>
  <c r="AD13" i="2"/>
  <c r="AD14" i="2"/>
  <c r="AV12" i="2"/>
  <c r="CR13" i="2"/>
  <c r="BN19" i="2"/>
  <c r="BN18" i="2"/>
  <c r="BT6" i="2"/>
  <c r="BT19" i="2"/>
  <c r="AD7" i="2"/>
  <c r="BN10" i="2"/>
  <c r="CI25" i="2"/>
  <c r="AS19" i="2"/>
  <c r="AM19" i="2"/>
  <c r="CC26" i="2"/>
  <c r="CF18" i="2"/>
  <c r="CF14" i="2"/>
  <c r="CR10" i="2"/>
  <c r="CF23" i="2"/>
  <c r="CF25" i="2"/>
  <c r="CF12" i="2"/>
  <c r="CF16" i="2"/>
  <c r="BH21" i="2"/>
  <c r="AV17" i="2"/>
  <c r="BH18" i="2"/>
  <c r="AV14" i="2"/>
  <c r="AD6" i="2"/>
  <c r="CF19" i="2"/>
  <c r="AD9" i="2"/>
  <c r="CF8" i="2"/>
  <c r="CO27" i="2"/>
  <c r="AV16" i="2"/>
  <c r="CR21" i="2"/>
  <c r="CR18" i="2"/>
  <c r="CR26" i="2"/>
  <c r="CR11" i="2"/>
  <c r="CR17" i="2"/>
  <c r="BB11" i="2"/>
  <c r="BB16" i="2"/>
  <c r="AJ11" i="2"/>
  <c r="CF17" i="2"/>
  <c r="CL19" i="2"/>
  <c r="CL11" i="2"/>
  <c r="CL16" i="2"/>
  <c r="CR24" i="2"/>
  <c r="BZ20" i="2"/>
  <c r="BZ21" i="2"/>
  <c r="CR15" i="2"/>
  <c r="CR8" i="2"/>
  <c r="CR22" i="2"/>
  <c r="BZ8" i="2"/>
  <c r="BB8" i="2"/>
  <c r="BB6" i="2"/>
  <c r="BB14" i="2"/>
  <c r="BB15" i="2"/>
  <c r="BB17" i="2"/>
  <c r="AJ17" i="2"/>
  <c r="CR19" i="2"/>
  <c r="CR25" i="2"/>
  <c r="AV18" i="2"/>
  <c r="AJ15" i="2"/>
  <c r="BH11" i="2"/>
  <c r="CR6" i="2"/>
  <c r="BB12" i="2"/>
  <c r="AJ10" i="2"/>
  <c r="CR14" i="2"/>
  <c r="CR20" i="2"/>
  <c r="CR16" i="2"/>
  <c r="BB9" i="2"/>
  <c r="AJ7" i="2"/>
  <c r="AJ14" i="2"/>
  <c r="AJ8" i="2"/>
  <c r="AJ12" i="2"/>
  <c r="BB7" i="2"/>
  <c r="CR23" i="2"/>
</calcChain>
</file>

<file path=xl/sharedStrings.xml><?xml version="1.0" encoding="utf-8"?>
<sst xmlns="http://schemas.openxmlformats.org/spreadsheetml/2006/main" count="371" uniqueCount="80">
  <si>
    <r>
      <t xml:space="preserve">Direktes Schweizergeschäft : Kollektiv-Versicherung
</t>
    </r>
    <r>
      <rPr>
        <b/>
        <i/>
        <sz val="14"/>
        <rFont val="Arial"/>
        <family val="2"/>
      </rPr>
      <t>Affaires suisses directes: Assurances individuelles de vie</t>
    </r>
    <r>
      <rPr>
        <b/>
        <sz val="14"/>
        <rFont val="Arial"/>
        <family val="2"/>
      </rPr>
      <t xml:space="preserve">
</t>
    </r>
    <r>
      <rPr>
        <sz val="10"/>
        <rFont val="Arial"/>
        <family val="2"/>
      </rPr>
      <t xml:space="preserve">(Quelle: BPV und Finma Bericht / </t>
    </r>
    <r>
      <rPr>
        <i/>
        <sz val="10"/>
        <rFont val="Arial"/>
        <family val="2"/>
      </rPr>
      <t xml:space="preserve">Source: Rapport de l’OFAP et de la Finma) </t>
    </r>
  </si>
  <si>
    <r>
      <t xml:space="preserve">Kollektiv-Versicherung Total 2016
</t>
    </r>
    <r>
      <rPr>
        <b/>
        <i/>
        <sz val="12"/>
        <rFont val="Arial"/>
        <family val="2"/>
      </rPr>
      <t>Assurances collectives total 2016</t>
    </r>
  </si>
  <si>
    <r>
      <t xml:space="preserve">Kollektiv-Versicherung Total 2015
</t>
    </r>
    <r>
      <rPr>
        <b/>
        <i/>
        <sz val="12"/>
        <rFont val="Arial"/>
        <family val="2"/>
      </rPr>
      <t>Assurances collectives total 2015</t>
    </r>
  </si>
  <si>
    <r>
      <t xml:space="preserve">Kollektiv-Versicherung Total 2014
</t>
    </r>
    <r>
      <rPr>
        <b/>
        <i/>
        <sz val="12"/>
        <rFont val="Arial"/>
        <family val="2"/>
      </rPr>
      <t>Assurances collectives total 2014</t>
    </r>
  </si>
  <si>
    <r>
      <t xml:space="preserve">Kollektiv-Versicherung Total 2013
</t>
    </r>
    <r>
      <rPr>
        <b/>
        <i/>
        <sz val="12"/>
        <rFont val="Arial"/>
        <family val="2"/>
      </rPr>
      <t>Assurances collectives total 2013</t>
    </r>
  </si>
  <si>
    <r>
      <t xml:space="preserve">Kollektiv-Versicherung Total 2012
</t>
    </r>
    <r>
      <rPr>
        <b/>
        <i/>
        <sz val="12"/>
        <rFont val="Arial"/>
        <family val="2"/>
      </rPr>
      <t>Assurances collectives total 2012</t>
    </r>
  </si>
  <si>
    <r>
      <t xml:space="preserve">Kollektiv-Versicherung Total 2011
</t>
    </r>
    <r>
      <rPr>
        <b/>
        <i/>
        <sz val="12"/>
        <rFont val="Arial"/>
        <family val="2"/>
      </rPr>
      <t>Assurances collectives total 2011</t>
    </r>
  </si>
  <si>
    <r>
      <t xml:space="preserve">Kollektiv-Versicherung Total 2010
</t>
    </r>
    <r>
      <rPr>
        <b/>
        <i/>
        <sz val="12"/>
        <rFont val="Arial"/>
        <family val="2"/>
      </rPr>
      <t>Assurances collectives total 2010</t>
    </r>
  </si>
  <si>
    <r>
      <t xml:space="preserve">Kollektiv-Versicherung Total 2009
</t>
    </r>
    <r>
      <rPr>
        <b/>
        <i/>
        <sz val="12"/>
        <rFont val="Arial"/>
        <family val="2"/>
      </rPr>
      <t>Assurances collectives total 2009</t>
    </r>
  </si>
  <si>
    <r>
      <t xml:space="preserve">Kollektiv-Versicherung Total 2008
</t>
    </r>
    <r>
      <rPr>
        <b/>
        <i/>
        <sz val="12"/>
        <rFont val="Arial"/>
        <family val="2"/>
      </rPr>
      <t>Assurances collectives total 2008</t>
    </r>
  </si>
  <si>
    <r>
      <t xml:space="preserve">Kollektiv-Versicherung Total 2007
</t>
    </r>
    <r>
      <rPr>
        <b/>
        <i/>
        <sz val="12"/>
        <rFont val="Arial"/>
        <family val="2"/>
      </rPr>
      <t>Assurances collectives total 2007</t>
    </r>
  </si>
  <si>
    <r>
      <t xml:space="preserve">Kollektiv-Versicherung Total 2006
</t>
    </r>
    <r>
      <rPr>
        <b/>
        <i/>
        <sz val="12"/>
        <rFont val="Arial"/>
        <family val="2"/>
      </rPr>
      <t>Assurances collectives total 2006</t>
    </r>
  </si>
  <si>
    <r>
      <t xml:space="preserve">Kollektiv-Versicherung Total 2005
</t>
    </r>
    <r>
      <rPr>
        <b/>
        <i/>
        <sz val="12"/>
        <rFont val="Arial"/>
        <family val="2"/>
      </rPr>
      <t>Assurances collectives total 2005</t>
    </r>
  </si>
  <si>
    <r>
      <t xml:space="preserve">Kollektiv-Versicherung Total 2004
</t>
    </r>
    <r>
      <rPr>
        <b/>
        <i/>
        <sz val="12"/>
        <rFont val="Arial"/>
        <family val="2"/>
      </rPr>
      <t>Assurances collectives total 2004</t>
    </r>
  </si>
  <si>
    <r>
      <t xml:space="preserve">Kollektiv-Versicherung Total 2003
</t>
    </r>
    <r>
      <rPr>
        <b/>
        <i/>
        <sz val="12"/>
        <rFont val="Arial"/>
        <family val="2"/>
      </rPr>
      <t>Assurances collectives total 2003</t>
    </r>
  </si>
  <si>
    <r>
      <t xml:space="preserve">Kollektiv-Versicherung Total 2002
</t>
    </r>
    <r>
      <rPr>
        <b/>
        <i/>
        <sz val="12"/>
        <rFont val="Arial"/>
        <family val="2"/>
      </rPr>
      <t>Assurances collectives total 2002</t>
    </r>
  </si>
  <si>
    <r>
      <t xml:space="preserve">Kollektiv-Versicherung Total 2001
</t>
    </r>
    <r>
      <rPr>
        <b/>
        <i/>
        <sz val="12"/>
        <rFont val="Arial"/>
        <family val="2"/>
      </rPr>
      <t>Assurances collectives total 2001</t>
    </r>
  </si>
  <si>
    <r>
      <t xml:space="preserve">Gebuchte Brutto Prämien
in CHF 
</t>
    </r>
    <r>
      <rPr>
        <b/>
        <i/>
        <sz val="10"/>
        <rFont val="Arial"/>
        <family val="2"/>
      </rPr>
      <t>Primes émises en CHF</t>
    </r>
  </si>
  <si>
    <r>
      <t xml:space="preserve">Marktanteil in der CH  
</t>
    </r>
    <r>
      <rPr>
        <b/>
        <i/>
        <sz val="10"/>
        <rFont val="Arial"/>
        <family val="2"/>
      </rPr>
      <t>Part du marché 
en Suisse</t>
    </r>
  </si>
  <si>
    <r>
      <t xml:space="preserve">Gebuchte Brutto Prämien
in 1000 CHF 
</t>
    </r>
    <r>
      <rPr>
        <b/>
        <i/>
        <sz val="10"/>
        <rFont val="Arial"/>
        <family val="2"/>
      </rPr>
      <t>Primes émises en 1000 de CHF</t>
    </r>
  </si>
  <si>
    <r>
      <t xml:space="preserve">Wiederkehrende Prämien
</t>
    </r>
    <r>
      <rPr>
        <i/>
        <sz val="10"/>
        <rFont val="Arial"/>
        <family val="2"/>
      </rPr>
      <t>Primes périodiques</t>
    </r>
  </si>
  <si>
    <r>
      <t xml:space="preserve">Einmalprämien
</t>
    </r>
    <r>
      <rPr>
        <i/>
        <sz val="10"/>
        <rFont val="Arial"/>
        <family val="2"/>
      </rPr>
      <t>Primes uniques</t>
    </r>
  </si>
  <si>
    <t>Total</t>
  </si>
  <si>
    <t>Wiederkehrende Prämien
Primes périodiques</t>
  </si>
  <si>
    <t>Einmalprämien
Primes uniques</t>
  </si>
  <si>
    <t>Swiss Life AG</t>
  </si>
  <si>
    <t>AXA Leben AG</t>
  </si>
  <si>
    <t>Swiss Life</t>
  </si>
  <si>
    <t>Winterthur Leben</t>
  </si>
  <si>
    <t>AXA Winterthur Leben</t>
  </si>
  <si>
    <t>Helvetia Schweizerische Lebensversicherungsgesellschaft AG</t>
  </si>
  <si>
    <t>Basler Leben AG</t>
  </si>
  <si>
    <t>Basler Lebensversicherungs-Gesellschaft</t>
  </si>
  <si>
    <t>Basler Leben</t>
  </si>
  <si>
    <t>Zürich Leben</t>
  </si>
  <si>
    <t>Helvetia Schweizerische Lebensversicherungsgesellschaft</t>
  </si>
  <si>
    <t>Helvetia Leben</t>
  </si>
  <si>
    <t>Allianz Suisse Lebensversicherungs-Gesellschaft AG</t>
  </si>
  <si>
    <t>Allianz Suisse Leben</t>
  </si>
  <si>
    <t>Patria</t>
  </si>
  <si>
    <t>Zürich Lebensversicherungs-Gesellschaft AG</t>
  </si>
  <si>
    <t>Zürich Lebensversicherungs-Gesellschaft</t>
  </si>
  <si>
    <t>Suisse Vie</t>
  </si>
  <si>
    <t>Elvia Leben</t>
  </si>
  <si>
    <t>Pax, Schweizerische Lebensversicherungs-Gesellschaft AG</t>
  </si>
  <si>
    <t>Schweizerische Mobiliar Lebensversicherungs-Gesellschaft AG</t>
  </si>
  <si>
    <t>Pax, Schweizerische Lebensversicherungs-Gesellschaft</t>
  </si>
  <si>
    <t>Pax</t>
  </si>
  <si>
    <t>Genevoise Vie</t>
  </si>
  <si>
    <t>Schweizerische Mobiliar Lebensversicherungs-Gesellschaft</t>
  </si>
  <si>
    <t>Die Mobiliar Leben</t>
  </si>
  <si>
    <t>Mobiliar Leben</t>
  </si>
  <si>
    <t>Vaudoise Vie</t>
  </si>
  <si>
    <t>Generali Personenversicherungen AG</t>
  </si>
  <si>
    <t>Phenix, Compagnie d'assurances sur la vie SA</t>
  </si>
  <si>
    <t>Schweizerische National Leben AG</t>
  </si>
  <si>
    <t>Nationale Suisse Leben</t>
  </si>
  <si>
    <t>Schweiz. National Leben</t>
  </si>
  <si>
    <t>Cardif Assurance Vie, Paris, Succursale de Zurich</t>
  </si>
  <si>
    <t>Phenix Compagnie d'assurances sur la vie</t>
  </si>
  <si>
    <t>Phenix Vie</t>
  </si>
  <si>
    <t>AXA Vie</t>
  </si>
  <si>
    <t>-</t>
  </si>
  <si>
    <t>Providentia</t>
  </si>
  <si>
    <t>Generali Personenversicherungen</t>
  </si>
  <si>
    <t>Forces Vives - Compagnie d'assurances sur la vie SA</t>
  </si>
  <si>
    <t>Generali Schweiz Personenvers.</t>
  </si>
  <si>
    <t>Generali Personenvers.</t>
  </si>
  <si>
    <t>Zenith Vie</t>
  </si>
  <si>
    <t>Berner Leben</t>
  </si>
  <si>
    <t>Cardif Assurances Vie</t>
  </si>
  <si>
    <t>Forces Vives - Compagnie d'assurances sur la vie</t>
  </si>
  <si>
    <t>Forces Vives</t>
  </si>
  <si>
    <t>Convia</t>
  </si>
  <si>
    <t>Coop Leben</t>
  </si>
  <si>
    <t>Cardif Leben</t>
  </si>
  <si>
    <t>Allianz Leben</t>
  </si>
  <si>
    <t>Ärzteversicherung</t>
  </si>
  <si>
    <t>Financial Assurance Vie</t>
  </si>
  <si>
    <t>AIG 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</si>
</sst>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3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D6D6EB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5C5CAD"/>
      </left>
      <right style="medium">
        <color rgb="FF5C5CAD"/>
      </right>
      <top/>
      <bottom/>
      <diagonal/>
    </border>
    <border>
      <left/>
      <right style="medium">
        <color rgb="FF5C5CAD"/>
      </right>
      <top/>
      <bottom/>
      <diagonal/>
    </border>
    <border>
      <left/>
      <right style="medium">
        <color rgb="FF5C5CAD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3" borderId="8" xfId="0" applyFont="1" applyFill="1" applyBorder="1" applyAlignment="1">
      <alignment horizontal="center" vertical="center" wrapText="1"/>
    </xf>
    <xf numFmtId="164" fontId="9" fillId="0" borderId="0" xfId="1" applyNumberFormat="1" applyFont="1" applyBorder="1" applyAlignment="1">
      <alignment horizontal="right" indent="1"/>
    </xf>
    <xf numFmtId="3" fontId="6" fillId="0" borderId="0" xfId="0" applyNumberFormat="1" applyFont="1" applyBorder="1" applyAlignment="1">
      <alignment horizontal="right" vertical="center" indent="1"/>
    </xf>
    <xf numFmtId="3" fontId="6" fillId="0" borderId="2" xfId="0" applyNumberFormat="1" applyFont="1" applyBorder="1" applyAlignment="1">
      <alignment horizontal="right" vertical="center" indent="1"/>
    </xf>
    <xf numFmtId="0" fontId="3" fillId="0" borderId="0" xfId="0" applyFont="1" applyAlignment="1">
      <alignment horizontal="left" vertical="center" wrapText="1"/>
    </xf>
    <xf numFmtId="0" fontId="0" fillId="0" borderId="4" xfId="0" applyBorder="1" applyAlignment="1"/>
    <xf numFmtId="3" fontId="6" fillId="0" borderId="0" xfId="1" applyNumberFormat="1" applyFont="1" applyFill="1" applyBorder="1" applyAlignment="1">
      <alignment horizontal="right" vertical="center" indent="1"/>
    </xf>
    <xf numFmtId="3" fontId="6" fillId="0" borderId="0" xfId="1" applyNumberFormat="1" applyFont="1" applyBorder="1" applyAlignment="1">
      <alignment horizontal="right" vertical="center" inden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/>
    <xf numFmtId="0" fontId="0" fillId="0" borderId="10" xfId="0" applyBorder="1" applyAlignmen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4" xfId="0" applyFont="1" applyBorder="1"/>
    <xf numFmtId="0" fontId="1" fillId="0" borderId="1" xfId="0" applyFont="1" applyFill="1" applyBorder="1"/>
    <xf numFmtId="0" fontId="1" fillId="0" borderId="3" xfId="0" applyFont="1" applyFill="1" applyBorder="1"/>
    <xf numFmtId="0" fontId="1" fillId="0" borderId="1" xfId="0" applyFont="1" applyBorder="1"/>
    <xf numFmtId="3" fontId="1" fillId="0" borderId="0" xfId="0" applyNumberFormat="1" applyFont="1" applyBorder="1" applyAlignment="1">
      <alignment horizontal="right" vertical="center" indent="1"/>
    </xf>
    <xf numFmtId="10" fontId="1" fillId="3" borderId="8" xfId="0" applyNumberFormat="1" applyFont="1" applyFill="1" applyBorder="1" applyAlignment="1">
      <alignment horizontal="center"/>
    </xf>
    <xf numFmtId="164" fontId="1" fillId="0" borderId="0" xfId="1" applyNumberFormat="1" applyFont="1" applyBorder="1" applyAlignment="1">
      <alignment horizontal="right" indent="1"/>
    </xf>
    <xf numFmtId="0" fontId="1" fillId="0" borderId="1" xfId="0" applyFont="1" applyBorder="1" applyAlignment="1">
      <alignment horizontal="left" vertical="center"/>
    </xf>
    <xf numFmtId="164" fontId="1" fillId="0" borderId="0" xfId="1" applyNumberFormat="1" applyFont="1" applyBorder="1" applyAlignment="1">
      <alignment horizontal="right" vertical="center" indent="1"/>
    </xf>
    <xf numFmtId="3" fontId="1" fillId="0" borderId="0" xfId="0" applyNumberFormat="1" applyFont="1"/>
    <xf numFmtId="10" fontId="1" fillId="0" borderId="0" xfId="0" applyNumberFormat="1" applyFont="1"/>
    <xf numFmtId="10" fontId="1" fillId="0" borderId="2" xfId="0" applyNumberFormat="1" applyFont="1" applyBorder="1"/>
    <xf numFmtId="164" fontId="1" fillId="0" borderId="0" xfId="0" applyNumberFormat="1" applyFont="1"/>
    <xf numFmtId="164" fontId="1" fillId="0" borderId="2" xfId="0" applyNumberFormat="1" applyFont="1" applyBorder="1" applyAlignment="1">
      <alignment horizontal="left" vertical="center"/>
    </xf>
    <xf numFmtId="2" fontId="1" fillId="0" borderId="0" xfId="0" applyNumberFormat="1" applyFont="1"/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33399"/>
      <rgbColor rgb="005C5CAD"/>
      <rgbColor rgb="007A7ABC"/>
      <rgbColor rgb="009999CC"/>
      <rgbColor rgb="00B8B8DC"/>
      <rgbColor rgb="00D6D6EB"/>
      <rgbColor rgb="00EFEFF7"/>
      <rgbColor rgb="00D5D5D5"/>
      <rgbColor rgb="00BEBEBE"/>
      <rgbColor rgb="00969696"/>
      <rgbColor rgb="006E6E6E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R50"/>
  <sheetViews>
    <sheetView tabSelected="1" zoomScale="70" zoomScaleNormal="70" zoomScaleSheetLayoutView="90" workbookViewId="0" xr3:uid="{AEA406A1-0E4B-5B11-9CD5-51D6E497D94C}">
      <selection activeCell="E20" sqref="E20"/>
    </sheetView>
  </sheetViews>
  <sheetFormatPr defaultColWidth="11.42578125" defaultRowHeight="12.75"/>
  <cols>
    <col min="1" max="1" width="1.7109375" style="2" customWidth="1"/>
    <col min="2" max="2" width="39.7109375" style="2" customWidth="1"/>
    <col min="3" max="5" width="22.7109375" style="2" customWidth="1"/>
    <col min="6" max="6" width="15.7109375" style="2" customWidth="1"/>
    <col min="7" max="7" width="1.7109375" style="2" customWidth="1"/>
    <col min="8" max="8" width="39.7109375" style="2" customWidth="1"/>
    <col min="9" max="11" width="22.7109375" style="2" customWidth="1"/>
    <col min="12" max="12" width="15.7109375" style="2" customWidth="1"/>
    <col min="13" max="13" width="1.7109375" style="2" customWidth="1"/>
    <col min="14" max="14" width="39.7109375" style="2" customWidth="1"/>
    <col min="15" max="17" width="22.7109375" style="2" customWidth="1"/>
    <col min="18" max="18" width="15.7109375" style="2" customWidth="1"/>
    <col min="19" max="19" width="1.7109375" style="2" customWidth="1"/>
    <col min="20" max="20" width="39.7109375" style="2" customWidth="1"/>
    <col min="21" max="23" width="22.7109375" style="2" customWidth="1"/>
    <col min="24" max="24" width="15.7109375" style="2" customWidth="1"/>
    <col min="25" max="25" width="1.7109375" style="2" customWidth="1"/>
    <col min="26" max="26" width="39.7109375" style="2" customWidth="1"/>
    <col min="27" max="29" width="22.7109375" style="2" customWidth="1"/>
    <col min="30" max="30" width="15.7109375" style="2" customWidth="1"/>
    <col min="31" max="31" width="1.7109375" style="2" customWidth="1"/>
    <col min="32" max="32" width="39.7109375" style="2" customWidth="1"/>
    <col min="33" max="35" width="22.7109375" style="2" customWidth="1"/>
    <col min="36" max="36" width="15.7109375" style="2" customWidth="1"/>
    <col min="37" max="37" width="1.7109375" style="2" customWidth="1"/>
    <col min="38" max="38" width="39.7109375" style="2" customWidth="1"/>
    <col min="39" max="41" width="22.7109375" style="2" customWidth="1"/>
    <col min="42" max="42" width="15.7109375" style="2" customWidth="1"/>
    <col min="43" max="43" width="1.7109375" style="2" customWidth="1"/>
    <col min="44" max="44" width="39.7109375" style="2" customWidth="1"/>
    <col min="45" max="47" width="22.7109375" style="2" customWidth="1"/>
    <col min="48" max="48" width="15.7109375" style="2" customWidth="1"/>
    <col min="49" max="49" width="1.7109375" style="2" customWidth="1"/>
    <col min="50" max="50" width="39.7109375" style="2" customWidth="1"/>
    <col min="51" max="53" width="22.7109375" style="2" customWidth="1"/>
    <col min="54" max="54" width="15.7109375" style="2" customWidth="1"/>
    <col min="55" max="55" width="1.7109375" style="2" customWidth="1"/>
    <col min="56" max="56" width="39.7109375" style="2" customWidth="1"/>
    <col min="57" max="59" width="22.7109375" style="2" customWidth="1"/>
    <col min="60" max="60" width="15.7109375" style="2" customWidth="1"/>
    <col min="61" max="61" width="1.7109375" style="2" customWidth="1"/>
    <col min="62" max="62" width="39.7109375" style="2" customWidth="1"/>
    <col min="63" max="65" width="22.7109375" style="2" customWidth="1"/>
    <col min="66" max="66" width="15.7109375" style="2" customWidth="1"/>
    <col min="67" max="67" width="1.7109375" style="2" customWidth="1"/>
    <col min="68" max="68" width="39.7109375" style="2" customWidth="1"/>
    <col min="69" max="71" width="22.7109375" style="2" customWidth="1"/>
    <col min="72" max="72" width="15.7109375" style="2" customWidth="1"/>
    <col min="73" max="73" width="1.7109375" style="2" customWidth="1"/>
    <col min="74" max="74" width="39.7109375" style="2" customWidth="1"/>
    <col min="75" max="77" width="22.7109375" style="2" customWidth="1"/>
    <col min="78" max="78" width="15.7109375" style="2" customWidth="1"/>
    <col min="79" max="79" width="1.7109375" style="2" customWidth="1"/>
    <col min="80" max="80" width="39.7109375" style="2" customWidth="1"/>
    <col min="81" max="83" width="22.7109375" style="2" customWidth="1"/>
    <col min="84" max="84" width="15.7109375" style="2" customWidth="1"/>
    <col min="85" max="85" width="1.7109375" style="2" customWidth="1"/>
    <col min="86" max="86" width="39.7109375" style="2" customWidth="1"/>
    <col min="87" max="89" width="22.7109375" style="2" customWidth="1"/>
    <col min="90" max="90" width="15.7109375" style="2" customWidth="1"/>
    <col min="91" max="91" width="1.7109375" style="2" customWidth="1"/>
    <col min="92" max="92" width="39.7109375" style="2" customWidth="1"/>
    <col min="93" max="95" width="22.7109375" style="2" customWidth="1"/>
    <col min="96" max="96" width="15.7109375" style="2" customWidth="1"/>
    <col min="97" max="16384" width="11.42578125" style="2"/>
  </cols>
  <sheetData>
    <row r="1" spans="2:96" s="1" customFormat="1" ht="55.5" customHeight="1">
      <c r="B1" s="16" t="s">
        <v>0</v>
      </c>
      <c r="C1" s="16"/>
      <c r="D1" s="16"/>
      <c r="E1" s="16"/>
      <c r="F1" s="16"/>
      <c r="G1" s="26"/>
      <c r="H1" s="16" t="s">
        <v>0</v>
      </c>
      <c r="I1" s="16"/>
      <c r="J1" s="16"/>
      <c r="K1" s="16"/>
      <c r="L1" s="16"/>
      <c r="M1" s="15"/>
      <c r="N1" s="16" t="s">
        <v>0</v>
      </c>
      <c r="O1" s="16"/>
      <c r="P1" s="16"/>
      <c r="Q1" s="16"/>
      <c r="R1" s="16"/>
      <c r="S1" s="15"/>
      <c r="T1" s="16" t="s">
        <v>0</v>
      </c>
      <c r="U1" s="16"/>
      <c r="V1" s="16"/>
      <c r="W1" s="16"/>
      <c r="X1" s="16"/>
      <c r="Y1" s="9"/>
      <c r="Z1" s="16" t="s">
        <v>0</v>
      </c>
      <c r="AA1" s="16"/>
      <c r="AB1" s="16"/>
      <c r="AC1" s="16"/>
      <c r="AD1" s="16"/>
      <c r="AE1" s="9"/>
      <c r="AF1" s="16" t="s">
        <v>0</v>
      </c>
      <c r="AG1" s="16"/>
      <c r="AH1" s="16"/>
      <c r="AI1" s="16"/>
      <c r="AJ1" s="16"/>
      <c r="AK1" s="26"/>
      <c r="AL1" s="16" t="s">
        <v>0</v>
      </c>
      <c r="AM1" s="16"/>
      <c r="AN1" s="16"/>
      <c r="AO1" s="16"/>
      <c r="AP1" s="16"/>
      <c r="AQ1" s="26"/>
      <c r="AR1" s="16" t="s">
        <v>0</v>
      </c>
      <c r="AS1" s="16"/>
      <c r="AT1" s="16"/>
      <c r="AU1" s="16"/>
      <c r="AV1" s="16"/>
      <c r="AW1" s="26"/>
      <c r="AX1" s="16" t="s">
        <v>0</v>
      </c>
      <c r="AY1" s="16"/>
      <c r="AZ1" s="16"/>
      <c r="BA1" s="16"/>
      <c r="BB1" s="16"/>
      <c r="BC1" s="26"/>
      <c r="BD1" s="16" t="s">
        <v>0</v>
      </c>
      <c r="BE1" s="16"/>
      <c r="BF1" s="16"/>
      <c r="BG1" s="16"/>
      <c r="BH1" s="16"/>
      <c r="BI1" s="26"/>
      <c r="BJ1" s="16" t="s">
        <v>0</v>
      </c>
      <c r="BK1" s="16"/>
      <c r="BL1" s="16"/>
      <c r="BM1" s="16"/>
      <c r="BN1" s="16"/>
      <c r="BO1" s="26"/>
      <c r="BP1" s="16" t="s">
        <v>0</v>
      </c>
      <c r="BQ1" s="16"/>
      <c r="BR1" s="16"/>
      <c r="BS1" s="16"/>
      <c r="BT1" s="16"/>
      <c r="BU1" s="26"/>
      <c r="BV1" s="16" t="s">
        <v>0</v>
      </c>
      <c r="BW1" s="16"/>
      <c r="BX1" s="16"/>
      <c r="BY1" s="16"/>
      <c r="BZ1" s="16"/>
      <c r="CA1" s="26"/>
      <c r="CB1" s="16" t="s">
        <v>0</v>
      </c>
      <c r="CC1" s="16"/>
      <c r="CD1" s="16"/>
      <c r="CE1" s="16"/>
      <c r="CF1" s="16"/>
      <c r="CG1" s="26"/>
      <c r="CH1" s="16" t="s">
        <v>0</v>
      </c>
      <c r="CI1" s="16"/>
      <c r="CJ1" s="16"/>
      <c r="CK1" s="16"/>
      <c r="CL1" s="16"/>
      <c r="CM1" s="26"/>
      <c r="CN1" s="16" t="s">
        <v>0</v>
      </c>
      <c r="CO1" s="16"/>
      <c r="CP1" s="16"/>
      <c r="CQ1" s="16"/>
      <c r="CR1" s="16"/>
    </row>
    <row r="3" spans="2:96" ht="41.25" customHeight="1">
      <c r="B3" s="17" t="s">
        <v>1</v>
      </c>
      <c r="C3" s="18"/>
      <c r="D3" s="18"/>
      <c r="E3" s="18"/>
      <c r="F3" s="19"/>
      <c r="G3" s="27"/>
      <c r="H3" s="17" t="s">
        <v>2</v>
      </c>
      <c r="I3" s="18"/>
      <c r="J3" s="18"/>
      <c r="K3" s="18"/>
      <c r="L3" s="19"/>
      <c r="M3" s="27"/>
      <c r="N3" s="17" t="s">
        <v>3</v>
      </c>
      <c r="O3" s="18"/>
      <c r="P3" s="18"/>
      <c r="Q3" s="18"/>
      <c r="R3" s="19"/>
      <c r="S3" s="27"/>
      <c r="T3" s="17" t="s">
        <v>4</v>
      </c>
      <c r="U3" s="18"/>
      <c r="V3" s="18"/>
      <c r="W3" s="18"/>
      <c r="X3" s="19"/>
      <c r="Y3" s="27"/>
      <c r="Z3" s="17" t="s">
        <v>5</v>
      </c>
      <c r="AA3" s="18"/>
      <c r="AB3" s="18"/>
      <c r="AC3" s="18"/>
      <c r="AD3" s="19"/>
      <c r="AE3" s="27"/>
      <c r="AF3" s="17" t="s">
        <v>6</v>
      </c>
      <c r="AG3" s="18"/>
      <c r="AH3" s="18"/>
      <c r="AI3" s="18"/>
      <c r="AJ3" s="19"/>
      <c r="AK3" s="27"/>
      <c r="AL3" s="17" t="s">
        <v>7</v>
      </c>
      <c r="AM3" s="18"/>
      <c r="AN3" s="18"/>
      <c r="AO3" s="18"/>
      <c r="AP3" s="19"/>
      <c r="AQ3" s="28"/>
      <c r="AR3" s="17" t="s">
        <v>8</v>
      </c>
      <c r="AS3" s="18"/>
      <c r="AT3" s="18"/>
      <c r="AU3" s="18"/>
      <c r="AV3" s="19"/>
      <c r="AW3" s="28"/>
      <c r="AX3" s="17" t="s">
        <v>9</v>
      </c>
      <c r="AY3" s="18"/>
      <c r="AZ3" s="18"/>
      <c r="BA3" s="22"/>
      <c r="BB3" s="23"/>
      <c r="BC3" s="28"/>
      <c r="BD3" s="17" t="s">
        <v>10</v>
      </c>
      <c r="BE3" s="18"/>
      <c r="BF3" s="18"/>
      <c r="BG3" s="22"/>
      <c r="BH3" s="23"/>
      <c r="BI3" s="27"/>
      <c r="BJ3" s="17" t="s">
        <v>11</v>
      </c>
      <c r="BK3" s="18"/>
      <c r="BL3" s="18"/>
      <c r="BM3" s="22"/>
      <c r="BN3" s="23"/>
      <c r="BO3" s="27"/>
      <c r="BP3" s="17" t="s">
        <v>12</v>
      </c>
      <c r="BQ3" s="18"/>
      <c r="BR3" s="18"/>
      <c r="BS3" s="22"/>
      <c r="BT3" s="23"/>
      <c r="BU3" s="27"/>
      <c r="BV3" s="17" t="s">
        <v>13</v>
      </c>
      <c r="BW3" s="18"/>
      <c r="BX3" s="18"/>
      <c r="BY3" s="22"/>
      <c r="BZ3" s="23"/>
      <c r="CA3" s="27"/>
      <c r="CB3" s="17" t="s">
        <v>14</v>
      </c>
      <c r="CC3" s="18"/>
      <c r="CD3" s="18"/>
      <c r="CE3" s="22"/>
      <c r="CF3" s="23"/>
      <c r="CG3" s="27"/>
      <c r="CH3" s="17" t="s">
        <v>15</v>
      </c>
      <c r="CI3" s="18"/>
      <c r="CJ3" s="18"/>
      <c r="CK3" s="22"/>
      <c r="CL3" s="23"/>
      <c r="CM3" s="27"/>
      <c r="CN3" s="17" t="s">
        <v>16</v>
      </c>
      <c r="CO3" s="18"/>
      <c r="CP3" s="18"/>
      <c r="CQ3" s="22"/>
      <c r="CR3" s="23"/>
    </row>
    <row r="4" spans="2:96" ht="71.25" customHeight="1">
      <c r="B4" s="29"/>
      <c r="C4" s="20" t="s">
        <v>17</v>
      </c>
      <c r="D4" s="20"/>
      <c r="E4" s="21"/>
      <c r="F4" s="5" t="s">
        <v>18</v>
      </c>
      <c r="G4" s="27"/>
      <c r="H4" s="29"/>
      <c r="I4" s="20" t="s">
        <v>17</v>
      </c>
      <c r="J4" s="20"/>
      <c r="K4" s="21"/>
      <c r="L4" s="5" t="s">
        <v>18</v>
      </c>
      <c r="M4" s="27"/>
      <c r="N4" s="29"/>
      <c r="O4" s="20" t="s">
        <v>17</v>
      </c>
      <c r="P4" s="20"/>
      <c r="Q4" s="21"/>
      <c r="R4" s="5" t="s">
        <v>18</v>
      </c>
      <c r="S4" s="27"/>
      <c r="T4" s="29"/>
      <c r="U4" s="20" t="s">
        <v>17</v>
      </c>
      <c r="V4" s="20"/>
      <c r="W4" s="21"/>
      <c r="X4" s="5" t="s">
        <v>18</v>
      </c>
      <c r="Y4" s="27"/>
      <c r="Z4" s="29"/>
      <c r="AA4" s="20" t="s">
        <v>17</v>
      </c>
      <c r="AB4" s="20"/>
      <c r="AC4" s="21"/>
      <c r="AD4" s="5" t="s">
        <v>18</v>
      </c>
      <c r="AE4" s="27"/>
      <c r="AF4" s="29"/>
      <c r="AG4" s="20" t="s">
        <v>17</v>
      </c>
      <c r="AH4" s="20"/>
      <c r="AI4" s="21"/>
      <c r="AJ4" s="5" t="s">
        <v>18</v>
      </c>
      <c r="AK4" s="27"/>
      <c r="AL4" s="29"/>
      <c r="AM4" s="20" t="s">
        <v>17</v>
      </c>
      <c r="AN4" s="20"/>
      <c r="AO4" s="21"/>
      <c r="AP4" s="5" t="s">
        <v>18</v>
      </c>
      <c r="AQ4" s="10"/>
      <c r="AR4" s="29"/>
      <c r="AS4" s="20" t="s">
        <v>17</v>
      </c>
      <c r="AT4" s="20"/>
      <c r="AU4" s="21"/>
      <c r="AV4" s="5" t="s">
        <v>18</v>
      </c>
      <c r="AW4" s="10"/>
      <c r="AX4" s="30"/>
      <c r="AY4" s="20" t="s">
        <v>17</v>
      </c>
      <c r="AZ4" s="20"/>
      <c r="BA4" s="21"/>
      <c r="BB4" s="5" t="s">
        <v>18</v>
      </c>
      <c r="BC4" s="10"/>
      <c r="BD4" s="30"/>
      <c r="BE4" s="20" t="s">
        <v>19</v>
      </c>
      <c r="BF4" s="24"/>
      <c r="BG4" s="25"/>
      <c r="BH4" s="5" t="s">
        <v>18</v>
      </c>
      <c r="BI4" s="27"/>
      <c r="BJ4" s="29"/>
      <c r="BK4" s="20" t="s">
        <v>19</v>
      </c>
      <c r="BL4" s="24"/>
      <c r="BM4" s="25"/>
      <c r="BN4" s="5" t="s">
        <v>18</v>
      </c>
      <c r="BO4" s="27"/>
      <c r="BP4" s="29"/>
      <c r="BQ4" s="20" t="s">
        <v>19</v>
      </c>
      <c r="BR4" s="24"/>
      <c r="BS4" s="25"/>
      <c r="BT4" s="5" t="s">
        <v>18</v>
      </c>
      <c r="BU4" s="27"/>
      <c r="BV4" s="29"/>
      <c r="BW4" s="20" t="s">
        <v>19</v>
      </c>
      <c r="BX4" s="24"/>
      <c r="BY4" s="25"/>
      <c r="BZ4" s="5" t="s">
        <v>18</v>
      </c>
      <c r="CA4" s="27"/>
      <c r="CB4" s="29"/>
      <c r="CC4" s="20" t="s">
        <v>19</v>
      </c>
      <c r="CD4" s="24"/>
      <c r="CE4" s="25"/>
      <c r="CF4" s="5" t="s">
        <v>18</v>
      </c>
      <c r="CG4" s="27"/>
      <c r="CH4" s="29"/>
      <c r="CI4" s="20" t="s">
        <v>19</v>
      </c>
      <c r="CJ4" s="24"/>
      <c r="CK4" s="25"/>
      <c r="CL4" s="5" t="s">
        <v>18</v>
      </c>
      <c r="CM4" s="27"/>
      <c r="CN4" s="29"/>
      <c r="CO4" s="20" t="s">
        <v>19</v>
      </c>
      <c r="CP4" s="24"/>
      <c r="CQ4" s="25"/>
      <c r="CR4" s="5" t="s">
        <v>18</v>
      </c>
    </row>
    <row r="5" spans="2:96" ht="30" customHeight="1">
      <c r="B5" s="29"/>
      <c r="C5" s="13" t="s">
        <v>20</v>
      </c>
      <c r="D5" s="13" t="s">
        <v>21</v>
      </c>
      <c r="E5" s="14" t="s">
        <v>22</v>
      </c>
      <c r="F5" s="5"/>
      <c r="G5" s="27"/>
      <c r="H5" s="29"/>
      <c r="I5" s="13" t="s">
        <v>20</v>
      </c>
      <c r="J5" s="13" t="s">
        <v>21</v>
      </c>
      <c r="K5" s="14" t="s">
        <v>22</v>
      </c>
      <c r="L5" s="5"/>
      <c r="M5" s="27"/>
      <c r="N5" s="29"/>
      <c r="O5" s="13" t="s">
        <v>20</v>
      </c>
      <c r="P5" s="13" t="s">
        <v>21</v>
      </c>
      <c r="Q5" s="14" t="s">
        <v>22</v>
      </c>
      <c r="R5" s="5"/>
      <c r="S5" s="27"/>
      <c r="T5" s="29"/>
      <c r="U5" s="13" t="s">
        <v>20</v>
      </c>
      <c r="V5" s="13" t="s">
        <v>21</v>
      </c>
      <c r="W5" s="14" t="s">
        <v>22</v>
      </c>
      <c r="X5" s="5"/>
      <c r="Y5" s="27"/>
      <c r="Z5" s="29"/>
      <c r="AA5" s="13" t="s">
        <v>20</v>
      </c>
      <c r="AB5" s="13" t="s">
        <v>21</v>
      </c>
      <c r="AC5" s="14" t="s">
        <v>22</v>
      </c>
      <c r="AD5" s="5"/>
      <c r="AE5" s="27"/>
      <c r="AF5" s="29"/>
      <c r="AG5" s="13" t="s">
        <v>20</v>
      </c>
      <c r="AH5" s="13" t="s">
        <v>21</v>
      </c>
      <c r="AI5" s="14" t="s">
        <v>22</v>
      </c>
      <c r="AJ5" s="5"/>
      <c r="AK5" s="27"/>
      <c r="AL5" s="29"/>
      <c r="AM5" s="13" t="s">
        <v>20</v>
      </c>
      <c r="AN5" s="13" t="s">
        <v>21</v>
      </c>
      <c r="AO5" s="14" t="s">
        <v>22</v>
      </c>
      <c r="AP5" s="5"/>
      <c r="AQ5" s="27"/>
      <c r="AR5" s="29"/>
      <c r="AS5" s="13" t="s">
        <v>20</v>
      </c>
      <c r="AT5" s="13" t="s">
        <v>21</v>
      </c>
      <c r="AU5" s="14" t="s">
        <v>22</v>
      </c>
      <c r="AV5" s="5"/>
      <c r="AW5" s="27"/>
      <c r="AX5" s="29"/>
      <c r="AY5" s="13" t="s">
        <v>20</v>
      </c>
      <c r="AZ5" s="13" t="s">
        <v>21</v>
      </c>
      <c r="BA5" s="14" t="s">
        <v>22</v>
      </c>
      <c r="BB5" s="5"/>
      <c r="BC5" s="27"/>
      <c r="BD5" s="29"/>
      <c r="BE5" s="13" t="s">
        <v>23</v>
      </c>
      <c r="BF5" s="13" t="s">
        <v>24</v>
      </c>
      <c r="BG5" s="3" t="s">
        <v>22</v>
      </c>
      <c r="BH5" s="5"/>
      <c r="BI5" s="27"/>
      <c r="BJ5" s="29"/>
      <c r="BK5" s="13" t="s">
        <v>23</v>
      </c>
      <c r="BL5" s="13" t="s">
        <v>24</v>
      </c>
      <c r="BM5" s="3" t="s">
        <v>22</v>
      </c>
      <c r="BN5" s="5"/>
      <c r="BO5" s="27"/>
      <c r="BP5" s="29"/>
      <c r="BQ5" s="13" t="s">
        <v>23</v>
      </c>
      <c r="BR5" s="13" t="s">
        <v>24</v>
      </c>
      <c r="BS5" s="3" t="s">
        <v>22</v>
      </c>
      <c r="BT5" s="5"/>
      <c r="BU5" s="27"/>
      <c r="BV5" s="29"/>
      <c r="BW5" s="13" t="s">
        <v>23</v>
      </c>
      <c r="BX5" s="13" t="s">
        <v>24</v>
      </c>
      <c r="BY5" s="3" t="s">
        <v>22</v>
      </c>
      <c r="BZ5" s="5"/>
      <c r="CA5" s="27"/>
      <c r="CB5" s="29"/>
      <c r="CC5" s="13" t="s">
        <v>23</v>
      </c>
      <c r="CD5" s="13" t="s">
        <v>24</v>
      </c>
      <c r="CE5" s="3" t="s">
        <v>22</v>
      </c>
      <c r="CF5" s="5"/>
      <c r="CG5" s="27"/>
      <c r="CH5" s="29"/>
      <c r="CI5" s="13" t="s">
        <v>23</v>
      </c>
      <c r="CJ5" s="13" t="s">
        <v>24</v>
      </c>
      <c r="CK5" s="3" t="s">
        <v>22</v>
      </c>
      <c r="CL5" s="5"/>
      <c r="CM5" s="27"/>
      <c r="CN5" s="29"/>
      <c r="CO5" s="13" t="s">
        <v>23</v>
      </c>
      <c r="CP5" s="13" t="s">
        <v>24</v>
      </c>
      <c r="CQ5" s="3" t="s">
        <v>22</v>
      </c>
      <c r="CR5" s="5"/>
    </row>
    <row r="6" spans="2:96">
      <c r="B6" s="31" t="s">
        <v>25</v>
      </c>
      <c r="C6" s="32">
        <v>3315757007</v>
      </c>
      <c r="D6" s="32">
        <v>4860237191</v>
      </c>
      <c r="E6" s="11">
        <v>8175994198</v>
      </c>
      <c r="F6" s="33">
        <f>E6/$E$16</f>
        <v>0.35033891582593252</v>
      </c>
      <c r="G6" s="27"/>
      <c r="H6" s="31" t="s">
        <v>25</v>
      </c>
      <c r="I6" s="32">
        <v>3285354246</v>
      </c>
      <c r="J6" s="32">
        <v>5402507382</v>
      </c>
      <c r="K6" s="11">
        <v>8687861628</v>
      </c>
      <c r="L6" s="33">
        <f>K6/$K$16</f>
        <v>0.34915734505010121</v>
      </c>
      <c r="M6" s="27"/>
      <c r="N6" s="31" t="s">
        <v>25</v>
      </c>
      <c r="O6" s="32">
        <v>3147112984</v>
      </c>
      <c r="P6" s="32">
        <v>5049553713</v>
      </c>
      <c r="Q6" s="11">
        <v>8196666697</v>
      </c>
      <c r="R6" s="33">
        <f>Q6/$Q$16</f>
        <v>0.33185256080174086</v>
      </c>
      <c r="S6" s="27"/>
      <c r="T6" s="31" t="s">
        <v>26</v>
      </c>
      <c r="U6" s="32">
        <v>3278495595</v>
      </c>
      <c r="V6" s="32">
        <v>5162128029</v>
      </c>
      <c r="W6" s="11">
        <v>8440623624</v>
      </c>
      <c r="X6" s="33">
        <f>W6/$W$16</f>
        <v>0.34665570785926691</v>
      </c>
      <c r="Y6" s="27"/>
      <c r="Z6" s="31" t="s">
        <v>26</v>
      </c>
      <c r="AA6" s="32">
        <f t="shared" ref="AA6:AA16" si="0">AC6-AB6</f>
        <v>3167116757</v>
      </c>
      <c r="AB6" s="32">
        <v>4491093073</v>
      </c>
      <c r="AC6" s="11">
        <v>7658209830</v>
      </c>
      <c r="AD6" s="33">
        <f t="shared" ref="AD6:AD16" si="1">AC6/$AC$17</f>
        <v>0.33938699958313939</v>
      </c>
      <c r="AE6" s="27"/>
      <c r="AF6" s="31" t="s">
        <v>26</v>
      </c>
      <c r="AG6" s="32">
        <f t="shared" ref="AG6:AG17" si="2">AI6-AH6</f>
        <v>3032997031</v>
      </c>
      <c r="AH6" s="32">
        <v>4308019957</v>
      </c>
      <c r="AI6" s="11">
        <v>7341016988</v>
      </c>
      <c r="AJ6" s="33">
        <f t="shared" ref="AJ6:AJ17" si="3">AI6/$AI$18</f>
        <v>0.33277496356154085</v>
      </c>
      <c r="AK6" s="27"/>
      <c r="AL6" s="31" t="s">
        <v>26</v>
      </c>
      <c r="AM6" s="32">
        <f t="shared" ref="AM6:AM18" si="4">AO6-AN6</f>
        <v>2934491966</v>
      </c>
      <c r="AN6" s="32">
        <v>3779065139</v>
      </c>
      <c r="AO6" s="11">
        <v>6713557105</v>
      </c>
      <c r="AP6" s="33">
        <f t="shared" ref="AP6:AP18" si="5">AO6/$AO$19</f>
        <v>0.32260020012241292</v>
      </c>
      <c r="AQ6" s="27"/>
      <c r="AR6" s="31" t="s">
        <v>26</v>
      </c>
      <c r="AS6" s="32">
        <f t="shared" ref="AS6:AS18" si="6">AU6-AT6</f>
        <v>2828488761</v>
      </c>
      <c r="AT6" s="32">
        <v>3603738064</v>
      </c>
      <c r="AU6" s="11">
        <v>6432226825</v>
      </c>
      <c r="AV6" s="33">
        <f t="shared" ref="AV6:AV18" si="7">AU6/$AU$19</f>
        <v>0.32468900394883599</v>
      </c>
      <c r="AW6" s="27"/>
      <c r="AX6" s="31" t="s">
        <v>26</v>
      </c>
      <c r="AY6" s="32">
        <f t="shared" ref="AY6:AY18" si="8">BA6-AZ6</f>
        <v>2869037043</v>
      </c>
      <c r="AZ6" s="32">
        <v>4030489802</v>
      </c>
      <c r="BA6" s="12">
        <v>6899526845</v>
      </c>
      <c r="BB6" s="33">
        <f t="shared" ref="BB6:BB18" si="9">BA6/$BA$19</f>
        <v>0.33491109276190451</v>
      </c>
      <c r="BC6" s="27"/>
      <c r="BD6" s="31" t="s">
        <v>27</v>
      </c>
      <c r="BE6" s="34">
        <f>BG6-BF6</f>
        <v>3084394</v>
      </c>
      <c r="BF6" s="34">
        <v>3676411</v>
      </c>
      <c r="BG6" s="7">
        <v>6760805</v>
      </c>
      <c r="BH6" s="33">
        <f>BG6/$BG$22</f>
        <v>0.33941864609271483</v>
      </c>
      <c r="BI6" s="27"/>
      <c r="BJ6" s="31" t="s">
        <v>28</v>
      </c>
      <c r="BK6" s="34">
        <f>BM6-BL6</f>
        <v>2747585</v>
      </c>
      <c r="BL6" s="34">
        <v>3634763</v>
      </c>
      <c r="BM6" s="7">
        <v>6382348</v>
      </c>
      <c r="BN6" s="33">
        <f t="shared" ref="BN6:BN22" si="10">BM6/$BM$23</f>
        <v>0.32857975771781828</v>
      </c>
      <c r="BO6" s="27"/>
      <c r="BP6" s="31" t="s">
        <v>27</v>
      </c>
      <c r="BQ6" s="34">
        <f>BS6-BR6</f>
        <v>2976747</v>
      </c>
      <c r="BR6" s="34">
        <v>3144726</v>
      </c>
      <c r="BS6" s="7">
        <v>6121473</v>
      </c>
      <c r="BT6" s="33">
        <f t="shared" ref="BT6:BT23" si="11">BS6/$BS$24</f>
        <v>0.31127738295799279</v>
      </c>
      <c r="BU6" s="27"/>
      <c r="BV6" s="31" t="s">
        <v>28</v>
      </c>
      <c r="BW6" s="34">
        <f>BY6-BX6</f>
        <v>2567161</v>
      </c>
      <c r="BX6" s="34">
        <v>3353974</v>
      </c>
      <c r="BY6" s="7">
        <v>5921135</v>
      </c>
      <c r="BZ6" s="33">
        <f>BY6/$BY$24</f>
        <v>0.2764431241628052</v>
      </c>
      <c r="CA6" s="27"/>
      <c r="CB6" s="31" t="s">
        <v>28</v>
      </c>
      <c r="CC6" s="6">
        <f>CE6-CD6</f>
        <v>2488379</v>
      </c>
      <c r="CD6" s="34">
        <v>4561122</v>
      </c>
      <c r="CE6" s="7">
        <v>7049501</v>
      </c>
      <c r="CF6" s="33">
        <f t="shared" ref="CF6:CF25" si="12">CE6/$CE$26</f>
        <v>0.30741524539556392</v>
      </c>
      <c r="CG6" s="27"/>
      <c r="CH6" s="31" t="s">
        <v>28</v>
      </c>
      <c r="CI6" s="6">
        <f>CK6-CJ6</f>
        <v>2282077</v>
      </c>
      <c r="CJ6" s="34">
        <v>4735162</v>
      </c>
      <c r="CK6" s="7">
        <v>7017239</v>
      </c>
      <c r="CL6" s="33">
        <f>CK6/$CK$25</f>
        <v>0.30113069717127877</v>
      </c>
      <c r="CM6" s="27"/>
      <c r="CN6" s="31" t="s">
        <v>28</v>
      </c>
      <c r="CO6" s="34">
        <f>CQ6-CP6</f>
        <v>2174779</v>
      </c>
      <c r="CP6" s="34">
        <v>4367718</v>
      </c>
      <c r="CQ6" s="7">
        <v>6542497</v>
      </c>
      <c r="CR6" s="33">
        <f>CQ6/$CQ$27</f>
        <v>0.29357433796993287</v>
      </c>
    </row>
    <row r="7" spans="2:96">
      <c r="B7" s="31" t="s">
        <v>26</v>
      </c>
      <c r="C7" s="32">
        <v>3284566553</v>
      </c>
      <c r="D7" s="32">
        <v>3585334447</v>
      </c>
      <c r="E7" s="11">
        <v>6869901000</v>
      </c>
      <c r="F7" s="33">
        <f t="shared" ref="F7:F15" si="13">E7/$E$16</f>
        <v>0.29437321136556532</v>
      </c>
      <c r="G7" s="27"/>
      <c r="H7" s="31" t="s">
        <v>26</v>
      </c>
      <c r="I7" s="32">
        <v>3350812129</v>
      </c>
      <c r="J7" s="32">
        <v>4201394149</v>
      </c>
      <c r="K7" s="11">
        <v>7552206278</v>
      </c>
      <c r="L7" s="33">
        <f t="shared" ref="L7:L15" si="14">K7/$K$16</f>
        <v>0.30351637793110425</v>
      </c>
      <c r="M7" s="27"/>
      <c r="N7" s="31" t="s">
        <v>26</v>
      </c>
      <c r="O7" s="32">
        <v>3345771445</v>
      </c>
      <c r="P7" s="32">
        <v>4367684562</v>
      </c>
      <c r="Q7" s="11">
        <v>7713456007</v>
      </c>
      <c r="R7" s="33">
        <f t="shared" ref="R7:R15" si="15">Q7/$Q$16</f>
        <v>0.31228915645568317</v>
      </c>
      <c r="S7" s="27"/>
      <c r="T7" s="31" t="s">
        <v>25</v>
      </c>
      <c r="U7" s="32">
        <v>2996167315</v>
      </c>
      <c r="V7" s="32">
        <v>4377916970</v>
      </c>
      <c r="W7" s="11">
        <v>7374084285</v>
      </c>
      <c r="X7" s="33">
        <f t="shared" ref="X7:X15" si="16">W7/$W$16</f>
        <v>0.30285302621030258</v>
      </c>
      <c r="Y7" s="27"/>
      <c r="Z7" s="31" t="s">
        <v>25</v>
      </c>
      <c r="AA7" s="32">
        <f t="shared" si="0"/>
        <v>2901161065</v>
      </c>
      <c r="AB7" s="32">
        <v>3615769250</v>
      </c>
      <c r="AC7" s="11">
        <v>6516930315</v>
      </c>
      <c r="AD7" s="33">
        <f t="shared" si="1"/>
        <v>0.28880919630015589</v>
      </c>
      <c r="AE7" s="27"/>
      <c r="AF7" s="31" t="s">
        <v>25</v>
      </c>
      <c r="AG7" s="32">
        <f t="shared" si="2"/>
        <v>2873124619</v>
      </c>
      <c r="AH7" s="32">
        <v>3576748729</v>
      </c>
      <c r="AI7" s="11">
        <v>6449873348</v>
      </c>
      <c r="AJ7" s="33">
        <f t="shared" si="3"/>
        <v>0.29237861346265742</v>
      </c>
      <c r="AK7" s="27"/>
      <c r="AL7" s="31" t="s">
        <v>25</v>
      </c>
      <c r="AM7" s="32">
        <f t="shared" si="4"/>
        <v>2813874374</v>
      </c>
      <c r="AN7" s="32">
        <v>3261502867</v>
      </c>
      <c r="AO7" s="11">
        <v>6075377241</v>
      </c>
      <c r="AP7" s="33">
        <f t="shared" si="5"/>
        <v>0.29193434763608117</v>
      </c>
      <c r="AQ7" s="27"/>
      <c r="AR7" s="31" t="s">
        <v>25</v>
      </c>
      <c r="AS7" s="32">
        <f t="shared" si="6"/>
        <v>2708804263</v>
      </c>
      <c r="AT7" s="32">
        <v>3175307132</v>
      </c>
      <c r="AU7" s="11">
        <v>5884111395</v>
      </c>
      <c r="AV7" s="33">
        <f t="shared" si="7"/>
        <v>0.29702097266548833</v>
      </c>
      <c r="AW7" s="27"/>
      <c r="AX7" s="31" t="s">
        <v>25</v>
      </c>
      <c r="AY7" s="32">
        <f t="shared" si="8"/>
        <v>2809215566</v>
      </c>
      <c r="AZ7" s="32">
        <v>3773709057</v>
      </c>
      <c r="BA7" s="12">
        <v>6582924623</v>
      </c>
      <c r="BB7" s="33">
        <f t="shared" si="9"/>
        <v>0.31954285106606872</v>
      </c>
      <c r="BC7" s="27"/>
      <c r="BD7" s="31" t="s">
        <v>29</v>
      </c>
      <c r="BE7" s="34">
        <f t="shared" ref="BE7:BE21" si="17">BG7-BF7</f>
        <v>2861435</v>
      </c>
      <c r="BF7" s="34">
        <v>3617919</v>
      </c>
      <c r="BG7" s="7">
        <v>6479354</v>
      </c>
      <c r="BH7" s="33">
        <f t="shared" ref="BH7:BH21" si="18">BG7/$BG$22</f>
        <v>0.32528871373089685</v>
      </c>
      <c r="BI7" s="27"/>
      <c r="BJ7" s="31" t="s">
        <v>27</v>
      </c>
      <c r="BK7" s="34">
        <f t="shared" ref="BK7:BK22" si="19">BM7-BL7</f>
        <v>2884704</v>
      </c>
      <c r="BL7" s="34">
        <v>3122065</v>
      </c>
      <c r="BM7" s="7">
        <v>6006769</v>
      </c>
      <c r="BN7" s="33">
        <f t="shared" si="10"/>
        <v>0.30924398084950894</v>
      </c>
      <c r="BO7" s="27"/>
      <c r="BP7" s="31" t="s">
        <v>28</v>
      </c>
      <c r="BQ7" s="34">
        <f t="shared" ref="BQ7:BQ23" si="20">BS7-BR7</f>
        <v>2642401</v>
      </c>
      <c r="BR7" s="34">
        <v>3322947</v>
      </c>
      <c r="BS7" s="7">
        <v>5965348</v>
      </c>
      <c r="BT7" s="33">
        <f t="shared" si="11"/>
        <v>0.30333841444268339</v>
      </c>
      <c r="BU7" s="27"/>
      <c r="BV7" s="31" t="s">
        <v>27</v>
      </c>
      <c r="BW7" s="34">
        <f t="shared" ref="BW7:BW23" si="21">BY7-BX7</f>
        <v>2526848</v>
      </c>
      <c r="BX7" s="34">
        <v>2958474</v>
      </c>
      <c r="BY7" s="7">
        <v>5485322</v>
      </c>
      <c r="BZ7" s="33">
        <f t="shared" ref="BZ7:BZ23" si="22">BY7/$BY$24</f>
        <v>0.25609609487352791</v>
      </c>
      <c r="CA7" s="27"/>
      <c r="CB7" s="31" t="s">
        <v>27</v>
      </c>
      <c r="CC7" s="6">
        <f t="shared" ref="CC7:CC24" si="23">CE7-CD7</f>
        <v>2462070</v>
      </c>
      <c r="CD7" s="34">
        <v>2451875</v>
      </c>
      <c r="CE7" s="7">
        <v>4913945</v>
      </c>
      <c r="CF7" s="33">
        <f t="shared" si="12"/>
        <v>0.21428773583198363</v>
      </c>
      <c r="CG7" s="27"/>
      <c r="CH7" s="31" t="s">
        <v>27</v>
      </c>
      <c r="CI7" s="6">
        <f t="shared" ref="CI7:CI24" si="24">CK7-CJ7</f>
        <v>2400835</v>
      </c>
      <c r="CJ7" s="34">
        <v>3296561</v>
      </c>
      <c r="CK7" s="7">
        <v>5697396</v>
      </c>
      <c r="CL7" s="33">
        <f t="shared" ref="CL7:CL24" si="25">CK7/$CK$25</f>
        <v>0.2444922895658613</v>
      </c>
      <c r="CM7" s="27"/>
      <c r="CN7" s="31" t="s">
        <v>27</v>
      </c>
      <c r="CO7" s="34">
        <f t="shared" ref="CO7:CO26" si="26">CQ7-CP7</f>
        <v>2256921</v>
      </c>
      <c r="CP7" s="34">
        <v>3322294</v>
      </c>
      <c r="CQ7" s="7">
        <v>5579215</v>
      </c>
      <c r="CR7" s="33">
        <f t="shared" ref="CR7:CR26" si="27">CQ7/$CQ$27</f>
        <v>0.25035003455361449</v>
      </c>
    </row>
    <row r="8" spans="2:96">
      <c r="B8" s="31" t="s">
        <v>30</v>
      </c>
      <c r="C8" s="32">
        <v>1244299445</v>
      </c>
      <c r="D8" s="32">
        <v>1441012634</v>
      </c>
      <c r="E8" s="11">
        <v>2685312079</v>
      </c>
      <c r="F8" s="33">
        <f t="shared" si="13"/>
        <v>0.11506482265377226</v>
      </c>
      <c r="G8" s="27"/>
      <c r="H8" s="31" t="s">
        <v>31</v>
      </c>
      <c r="I8" s="32">
        <v>1167230470</v>
      </c>
      <c r="J8" s="32">
        <v>1477778737</v>
      </c>
      <c r="K8" s="11">
        <v>2645009207</v>
      </c>
      <c r="L8" s="33">
        <f t="shared" si="14"/>
        <v>0.10630054113347967</v>
      </c>
      <c r="M8" s="27"/>
      <c r="N8" s="31" t="s">
        <v>30</v>
      </c>
      <c r="O8" s="32">
        <v>1202839656</v>
      </c>
      <c r="P8" s="32">
        <v>1447415489</v>
      </c>
      <c r="Q8" s="11">
        <v>2650255145</v>
      </c>
      <c r="R8" s="33">
        <f t="shared" si="15"/>
        <v>0.10729897764028101</v>
      </c>
      <c r="S8" s="27"/>
      <c r="T8" s="31" t="s">
        <v>30</v>
      </c>
      <c r="U8" s="32">
        <v>1133764800</v>
      </c>
      <c r="V8" s="32">
        <v>1496088640</v>
      </c>
      <c r="W8" s="11">
        <v>2629853440</v>
      </c>
      <c r="X8" s="33">
        <f t="shared" si="16"/>
        <v>0.10800786131692207</v>
      </c>
      <c r="Y8" s="27"/>
      <c r="Z8" s="31" t="s">
        <v>30</v>
      </c>
      <c r="AA8" s="32">
        <f t="shared" si="0"/>
        <v>1078753989</v>
      </c>
      <c r="AB8" s="32">
        <v>1182756735</v>
      </c>
      <c r="AC8" s="11">
        <v>2261510724</v>
      </c>
      <c r="AD8" s="33">
        <f t="shared" si="1"/>
        <v>0.10022281397106264</v>
      </c>
      <c r="AE8" s="27"/>
      <c r="AF8" s="31" t="s">
        <v>30</v>
      </c>
      <c r="AG8" s="32">
        <f t="shared" si="2"/>
        <v>1035269510</v>
      </c>
      <c r="AH8" s="32">
        <v>1436312396</v>
      </c>
      <c r="AI8" s="11">
        <v>2471581906</v>
      </c>
      <c r="AJ8" s="33">
        <f t="shared" si="3"/>
        <v>0.11203905127218508</v>
      </c>
      <c r="AK8" s="27"/>
      <c r="AL8" s="31" t="s">
        <v>31</v>
      </c>
      <c r="AM8" s="32">
        <f t="shared" si="4"/>
        <v>908246871</v>
      </c>
      <c r="AN8" s="32">
        <v>1284087318</v>
      </c>
      <c r="AO8" s="11">
        <v>2192334189</v>
      </c>
      <c r="AP8" s="33">
        <f t="shared" si="5"/>
        <v>0.10534615808657932</v>
      </c>
      <c r="AQ8" s="27"/>
      <c r="AR8" s="31" t="s">
        <v>31</v>
      </c>
      <c r="AS8" s="32">
        <f t="shared" si="6"/>
        <v>839580009</v>
      </c>
      <c r="AT8" s="32">
        <v>1127380159</v>
      </c>
      <c r="AU8" s="11">
        <v>1966960168</v>
      </c>
      <c r="AV8" s="33">
        <f t="shared" si="7"/>
        <v>9.9289150574218915E-2</v>
      </c>
      <c r="AW8" s="27"/>
      <c r="AX8" s="31" t="s">
        <v>32</v>
      </c>
      <c r="AY8" s="32">
        <f t="shared" si="8"/>
        <v>829852528</v>
      </c>
      <c r="AZ8" s="32">
        <v>979960375</v>
      </c>
      <c r="BA8" s="12">
        <v>1809812903</v>
      </c>
      <c r="BB8" s="33">
        <f t="shared" si="9"/>
        <v>8.7850432450679833E-2</v>
      </c>
      <c r="BC8" s="27"/>
      <c r="BD8" s="31" t="s">
        <v>33</v>
      </c>
      <c r="BE8" s="34">
        <f t="shared" si="17"/>
        <v>860951</v>
      </c>
      <c r="BF8" s="34">
        <v>916768</v>
      </c>
      <c r="BG8" s="7">
        <v>1777719</v>
      </c>
      <c r="BH8" s="33">
        <f t="shared" si="18"/>
        <v>8.9248392183075079E-2</v>
      </c>
      <c r="BI8" s="27"/>
      <c r="BJ8" s="35" t="s">
        <v>33</v>
      </c>
      <c r="BK8" s="34">
        <f t="shared" si="19"/>
        <v>872488</v>
      </c>
      <c r="BL8" s="34">
        <v>853152</v>
      </c>
      <c r="BM8" s="7">
        <v>1725640</v>
      </c>
      <c r="BN8" s="33">
        <f t="shared" si="10"/>
        <v>8.8840403736708803E-2</v>
      </c>
      <c r="BO8" s="27"/>
      <c r="BP8" s="35" t="s">
        <v>33</v>
      </c>
      <c r="BQ8" s="34">
        <f t="shared" si="20"/>
        <v>840144</v>
      </c>
      <c r="BR8" s="36">
        <v>973440</v>
      </c>
      <c r="BS8" s="7">
        <v>1813584</v>
      </c>
      <c r="BT8" s="33">
        <f t="shared" si="11"/>
        <v>9.2220888876662271E-2</v>
      </c>
      <c r="BU8" s="27"/>
      <c r="BV8" s="35" t="s">
        <v>34</v>
      </c>
      <c r="BW8" s="34">
        <f t="shared" si="21"/>
        <v>922452</v>
      </c>
      <c r="BX8" s="36">
        <v>1028715</v>
      </c>
      <c r="BY8" s="7">
        <v>1951167</v>
      </c>
      <c r="BZ8" s="33">
        <f t="shared" si="22"/>
        <v>9.1095153419634603E-2</v>
      </c>
      <c r="CA8" s="27"/>
      <c r="CB8" s="35" t="s">
        <v>34</v>
      </c>
      <c r="CC8" s="6">
        <f t="shared" si="23"/>
        <v>1192573</v>
      </c>
      <c r="CD8" s="36">
        <v>1587691</v>
      </c>
      <c r="CE8" s="7">
        <v>2780264</v>
      </c>
      <c r="CF8" s="33">
        <f t="shared" si="12"/>
        <v>0.12124199142952843</v>
      </c>
      <c r="CG8" s="27"/>
      <c r="CH8" s="35" t="s">
        <v>34</v>
      </c>
      <c r="CI8" s="6">
        <f t="shared" si="24"/>
        <v>1087973</v>
      </c>
      <c r="CJ8" s="36">
        <v>1430107</v>
      </c>
      <c r="CK8" s="7">
        <v>2518080</v>
      </c>
      <c r="CL8" s="33">
        <f t="shared" si="25"/>
        <v>0.1080583383198226</v>
      </c>
      <c r="CM8" s="27"/>
      <c r="CN8" s="35" t="s">
        <v>34</v>
      </c>
      <c r="CO8" s="34">
        <f t="shared" si="26"/>
        <v>1015284</v>
      </c>
      <c r="CP8" s="36">
        <v>1587646</v>
      </c>
      <c r="CQ8" s="7">
        <v>2602930</v>
      </c>
      <c r="CR8" s="33">
        <f t="shared" si="27"/>
        <v>0.11679844125753169</v>
      </c>
    </row>
    <row r="9" spans="2:96">
      <c r="B9" s="31" t="s">
        <v>31</v>
      </c>
      <c r="C9" s="32">
        <v>1178503770</v>
      </c>
      <c r="D9" s="32">
        <v>1283956928</v>
      </c>
      <c r="E9" s="11">
        <v>2462460698</v>
      </c>
      <c r="F9" s="33">
        <f t="shared" si="13"/>
        <v>0.10551570736343238</v>
      </c>
      <c r="G9" s="27"/>
      <c r="H9" s="31" t="s">
        <v>30</v>
      </c>
      <c r="I9" s="32">
        <v>1234645489</v>
      </c>
      <c r="J9" s="32">
        <v>1331025268</v>
      </c>
      <c r="K9" s="11">
        <v>2565670757</v>
      </c>
      <c r="L9" s="33">
        <f t="shared" si="14"/>
        <v>0.1031120001842188</v>
      </c>
      <c r="M9" s="27"/>
      <c r="N9" s="31" t="s">
        <v>31</v>
      </c>
      <c r="O9" s="32">
        <v>1115251450</v>
      </c>
      <c r="P9" s="32">
        <v>1404705415</v>
      </c>
      <c r="Q9" s="11">
        <v>2519956865</v>
      </c>
      <c r="R9" s="33">
        <f t="shared" si="15"/>
        <v>0.10202368470908399</v>
      </c>
      <c r="S9" s="27"/>
      <c r="T9" s="31" t="s">
        <v>31</v>
      </c>
      <c r="U9" s="32">
        <v>1051389603</v>
      </c>
      <c r="V9" s="32">
        <v>1278725377</v>
      </c>
      <c r="W9" s="11">
        <v>2330114980</v>
      </c>
      <c r="X9" s="33">
        <f t="shared" si="16"/>
        <v>9.569762777819385E-2</v>
      </c>
      <c r="Y9" s="27"/>
      <c r="Z9" s="31" t="s">
        <v>31</v>
      </c>
      <c r="AA9" s="32">
        <f t="shared" si="0"/>
        <v>994871194</v>
      </c>
      <c r="AB9" s="32">
        <v>998825584</v>
      </c>
      <c r="AC9" s="11">
        <v>1993696778</v>
      </c>
      <c r="AD9" s="33">
        <f t="shared" si="1"/>
        <v>8.835416926203396E-2</v>
      </c>
      <c r="AE9" s="27"/>
      <c r="AF9" s="31" t="s">
        <v>31</v>
      </c>
      <c r="AG9" s="32">
        <f t="shared" si="2"/>
        <v>963509897</v>
      </c>
      <c r="AH9" s="32">
        <v>1214687143</v>
      </c>
      <c r="AI9" s="11">
        <v>2178197040</v>
      </c>
      <c r="AJ9" s="33">
        <f t="shared" si="3"/>
        <v>9.8739648988788883E-2</v>
      </c>
      <c r="AK9" s="27"/>
      <c r="AL9" s="31" t="s">
        <v>30</v>
      </c>
      <c r="AM9" s="32">
        <f t="shared" si="4"/>
        <v>955906596</v>
      </c>
      <c r="AN9" s="32">
        <v>1134377901</v>
      </c>
      <c r="AO9" s="11">
        <v>2090284497</v>
      </c>
      <c r="AP9" s="33">
        <f t="shared" si="5"/>
        <v>0.10044246090388728</v>
      </c>
      <c r="AQ9" s="27"/>
      <c r="AR9" s="31" t="s">
        <v>30</v>
      </c>
      <c r="AS9" s="32">
        <f t="shared" si="6"/>
        <v>925891368</v>
      </c>
      <c r="AT9" s="32">
        <v>1030944814</v>
      </c>
      <c r="AU9" s="11">
        <v>1956836182</v>
      </c>
      <c r="AV9" s="33">
        <f t="shared" si="7"/>
        <v>9.8778107195344925E-2</v>
      </c>
      <c r="AW9" s="27"/>
      <c r="AX9" s="31" t="s">
        <v>35</v>
      </c>
      <c r="AY9" s="32">
        <f t="shared" si="8"/>
        <v>878739951</v>
      </c>
      <c r="AZ9" s="32">
        <v>818018358</v>
      </c>
      <c r="BA9" s="12">
        <v>1696758309</v>
      </c>
      <c r="BB9" s="33">
        <f t="shared" si="9"/>
        <v>8.2362630392813732E-2</v>
      </c>
      <c r="BC9" s="27"/>
      <c r="BD9" s="31" t="s">
        <v>36</v>
      </c>
      <c r="BE9" s="34">
        <f t="shared" si="17"/>
        <v>848508</v>
      </c>
      <c r="BF9" s="34">
        <v>736972</v>
      </c>
      <c r="BG9" s="7">
        <v>1585480</v>
      </c>
      <c r="BH9" s="33">
        <f t="shared" si="18"/>
        <v>7.9597248405637713E-2</v>
      </c>
      <c r="BI9" s="27"/>
      <c r="BJ9" s="35" t="s">
        <v>36</v>
      </c>
      <c r="BK9" s="34">
        <f t="shared" si="19"/>
        <v>820909</v>
      </c>
      <c r="BL9" s="34">
        <v>745333</v>
      </c>
      <c r="BM9" s="7">
        <v>1566242</v>
      </c>
      <c r="BN9" s="33">
        <f t="shared" si="10"/>
        <v>8.0634183044777749E-2</v>
      </c>
      <c r="BO9" s="27"/>
      <c r="BP9" s="35" t="s">
        <v>34</v>
      </c>
      <c r="BQ9" s="34">
        <f t="shared" si="20"/>
        <v>831075</v>
      </c>
      <c r="BR9" s="36">
        <v>699476</v>
      </c>
      <c r="BS9" s="7">
        <v>1530551</v>
      </c>
      <c r="BT9" s="33">
        <f t="shared" si="11"/>
        <v>7.7828638591355193E-2</v>
      </c>
      <c r="BU9" s="27"/>
      <c r="BV9" s="35" t="s">
        <v>33</v>
      </c>
      <c r="BW9" s="34">
        <f t="shared" si="21"/>
        <v>878462</v>
      </c>
      <c r="BX9" s="36">
        <v>922064</v>
      </c>
      <c r="BY9" s="7">
        <v>1800526</v>
      </c>
      <c r="BZ9" s="33">
        <f t="shared" si="22"/>
        <v>8.4062098326817228E-2</v>
      </c>
      <c r="CA9" s="27"/>
      <c r="CB9" s="35" t="s">
        <v>33</v>
      </c>
      <c r="CC9" s="6">
        <f t="shared" si="23"/>
        <v>844126</v>
      </c>
      <c r="CD9" s="36">
        <v>1087771</v>
      </c>
      <c r="CE9" s="7">
        <v>1931897</v>
      </c>
      <c r="CF9" s="33">
        <f t="shared" si="12"/>
        <v>8.4246330390470719E-2</v>
      </c>
      <c r="CG9" s="27"/>
      <c r="CH9" s="35" t="s">
        <v>33</v>
      </c>
      <c r="CI9" s="6">
        <f t="shared" si="24"/>
        <v>796219</v>
      </c>
      <c r="CJ9" s="36">
        <v>1168057</v>
      </c>
      <c r="CK9" s="7">
        <v>1964276</v>
      </c>
      <c r="CL9" s="33">
        <f t="shared" si="25"/>
        <v>8.4292953584281627E-2</v>
      </c>
      <c r="CM9" s="27"/>
      <c r="CN9" s="35" t="s">
        <v>33</v>
      </c>
      <c r="CO9" s="34">
        <f t="shared" si="26"/>
        <v>726620</v>
      </c>
      <c r="CP9" s="36">
        <v>1022404</v>
      </c>
      <c r="CQ9" s="7">
        <v>1749024</v>
      </c>
      <c r="CR9" s="33">
        <f t="shared" si="27"/>
        <v>7.8482047892956444E-2</v>
      </c>
    </row>
    <row r="10" spans="2:96">
      <c r="B10" s="31" t="s">
        <v>37</v>
      </c>
      <c r="C10" s="32">
        <v>666930850</v>
      </c>
      <c r="D10" s="32">
        <v>712696145</v>
      </c>
      <c r="E10" s="11">
        <v>1379626995</v>
      </c>
      <c r="F10" s="33">
        <f t="shared" si="13"/>
        <v>5.9116605756731389E-2</v>
      </c>
      <c r="G10" s="27"/>
      <c r="H10" s="31" t="s">
        <v>37</v>
      </c>
      <c r="I10" s="32">
        <v>661726885</v>
      </c>
      <c r="J10" s="32">
        <v>929289112</v>
      </c>
      <c r="K10" s="11">
        <v>1591015997</v>
      </c>
      <c r="L10" s="33">
        <f t="shared" si="14"/>
        <v>6.3941501974939127E-2</v>
      </c>
      <c r="M10" s="27"/>
      <c r="N10" s="31" t="s">
        <v>37</v>
      </c>
      <c r="O10" s="32">
        <v>643671029</v>
      </c>
      <c r="P10" s="32">
        <v>986171932</v>
      </c>
      <c r="Q10" s="11">
        <v>1629842961</v>
      </c>
      <c r="R10" s="33">
        <f t="shared" si="15"/>
        <v>6.5986282022483689E-2</v>
      </c>
      <c r="S10" s="27"/>
      <c r="T10" s="31" t="s">
        <v>37</v>
      </c>
      <c r="U10" s="32">
        <v>630215204</v>
      </c>
      <c r="V10" s="32">
        <v>949467165</v>
      </c>
      <c r="W10" s="11">
        <v>1579682369</v>
      </c>
      <c r="X10" s="33">
        <f t="shared" si="16"/>
        <v>6.4877423068769535E-2</v>
      </c>
      <c r="Y10" s="27"/>
      <c r="Z10" s="31" t="s">
        <v>37</v>
      </c>
      <c r="AA10" s="32">
        <f t="shared" si="0"/>
        <v>641323185</v>
      </c>
      <c r="AB10" s="32">
        <v>1243538349</v>
      </c>
      <c r="AC10" s="11">
        <v>1884861534</v>
      </c>
      <c r="AD10" s="33">
        <f t="shared" si="1"/>
        <v>8.3530944548947342E-2</v>
      </c>
      <c r="AE10" s="27"/>
      <c r="AF10" s="31" t="s">
        <v>37</v>
      </c>
      <c r="AG10" s="32">
        <f t="shared" si="2"/>
        <v>614301546</v>
      </c>
      <c r="AH10" s="32">
        <v>1076499067</v>
      </c>
      <c r="AI10" s="11">
        <v>1690800613</v>
      </c>
      <c r="AJ10" s="33">
        <f t="shared" si="3"/>
        <v>7.664552653953155E-2</v>
      </c>
      <c r="AK10" s="27"/>
      <c r="AL10" s="31" t="s">
        <v>37</v>
      </c>
      <c r="AM10" s="32">
        <f t="shared" si="4"/>
        <v>572265414</v>
      </c>
      <c r="AN10" s="32">
        <v>1071156810</v>
      </c>
      <c r="AO10" s="11">
        <v>1643422224</v>
      </c>
      <c r="AP10" s="33">
        <f t="shared" si="5"/>
        <v>7.8969811391515807E-2</v>
      </c>
      <c r="AQ10" s="27"/>
      <c r="AR10" s="31" t="s">
        <v>37</v>
      </c>
      <c r="AS10" s="32">
        <f t="shared" si="6"/>
        <v>544921911</v>
      </c>
      <c r="AT10" s="32">
        <v>974183521</v>
      </c>
      <c r="AU10" s="11">
        <v>1519105432</v>
      </c>
      <c r="AV10" s="33">
        <f t="shared" si="7"/>
        <v>7.6682126272707457E-2</v>
      </c>
      <c r="AW10" s="27"/>
      <c r="AX10" s="31" t="s">
        <v>38</v>
      </c>
      <c r="AY10" s="32">
        <f t="shared" si="8"/>
        <v>502914139</v>
      </c>
      <c r="AZ10" s="32">
        <v>892648938</v>
      </c>
      <c r="BA10" s="12">
        <v>1395563077</v>
      </c>
      <c r="BB10" s="33">
        <f t="shared" si="9"/>
        <v>6.7742261989305427E-2</v>
      </c>
      <c r="BC10" s="27"/>
      <c r="BD10" s="31" t="s">
        <v>38</v>
      </c>
      <c r="BE10" s="34">
        <f t="shared" si="17"/>
        <v>465940</v>
      </c>
      <c r="BF10" s="34">
        <v>599229</v>
      </c>
      <c r="BG10" s="7">
        <v>1065169</v>
      </c>
      <c r="BH10" s="33">
        <f t="shared" si="18"/>
        <v>5.3475617155047506E-2</v>
      </c>
      <c r="BI10" s="27"/>
      <c r="BJ10" s="35" t="s">
        <v>34</v>
      </c>
      <c r="BK10" s="34">
        <f t="shared" si="19"/>
        <v>836408</v>
      </c>
      <c r="BL10" s="34">
        <v>673875</v>
      </c>
      <c r="BM10" s="7">
        <v>1510283</v>
      </c>
      <c r="BN10" s="33">
        <f t="shared" si="10"/>
        <v>7.7753269208344605E-2</v>
      </c>
      <c r="BO10" s="27"/>
      <c r="BP10" s="35" t="s">
        <v>39</v>
      </c>
      <c r="BQ10" s="34">
        <f t="shared" si="20"/>
        <v>793573</v>
      </c>
      <c r="BR10" s="36">
        <v>736495</v>
      </c>
      <c r="BS10" s="7">
        <v>1530068</v>
      </c>
      <c r="BT10" s="33">
        <f t="shared" si="11"/>
        <v>7.7804078003410312E-2</v>
      </c>
      <c r="BU10" s="27"/>
      <c r="BV10" s="35" t="s">
        <v>39</v>
      </c>
      <c r="BW10" s="34">
        <f t="shared" si="21"/>
        <v>757341</v>
      </c>
      <c r="BX10" s="36">
        <v>583721</v>
      </c>
      <c r="BY10" s="7">
        <v>1341062</v>
      </c>
      <c r="BZ10" s="33">
        <f t="shared" si="22"/>
        <v>6.2610862440396958E-2</v>
      </c>
      <c r="CA10" s="27"/>
      <c r="CB10" s="35" t="s">
        <v>39</v>
      </c>
      <c r="CC10" s="6">
        <f t="shared" si="23"/>
        <v>724128</v>
      </c>
      <c r="CD10" s="36">
        <v>1079743</v>
      </c>
      <c r="CE10" s="7">
        <v>1803871</v>
      </c>
      <c r="CF10" s="33">
        <f t="shared" si="12"/>
        <v>7.8663361580761718E-2</v>
      </c>
      <c r="CG10" s="27"/>
      <c r="CH10" s="35" t="s">
        <v>39</v>
      </c>
      <c r="CI10" s="6">
        <f t="shared" si="24"/>
        <v>659943</v>
      </c>
      <c r="CJ10" s="36">
        <v>1102949</v>
      </c>
      <c r="CK10" s="7">
        <v>1762892</v>
      </c>
      <c r="CL10" s="33">
        <f t="shared" si="25"/>
        <v>7.5650964289184108E-2</v>
      </c>
      <c r="CM10" s="27"/>
      <c r="CN10" s="35" t="s">
        <v>39</v>
      </c>
      <c r="CO10" s="34">
        <f t="shared" si="26"/>
        <v>597272</v>
      </c>
      <c r="CP10" s="36">
        <v>790137</v>
      </c>
      <c r="CQ10" s="7">
        <v>1387409</v>
      </c>
      <c r="CR10" s="33">
        <f t="shared" si="27"/>
        <v>6.2255692080336697E-2</v>
      </c>
    </row>
    <row r="11" spans="2:96">
      <c r="B11" s="31" t="s">
        <v>40</v>
      </c>
      <c r="C11" s="32">
        <v>494686324</v>
      </c>
      <c r="D11" s="32">
        <v>303124177</v>
      </c>
      <c r="E11" s="11">
        <v>797810501</v>
      </c>
      <c r="F11" s="33">
        <f t="shared" si="13"/>
        <v>3.4185942306962001E-2</v>
      </c>
      <c r="G11" s="27"/>
      <c r="H11" s="31" t="s">
        <v>40</v>
      </c>
      <c r="I11" s="32">
        <v>478316888</v>
      </c>
      <c r="J11" s="32">
        <v>417762121</v>
      </c>
      <c r="K11" s="11">
        <v>896079009</v>
      </c>
      <c r="L11" s="33">
        <f t="shared" si="14"/>
        <v>3.6012609446864657E-2</v>
      </c>
      <c r="M11" s="27"/>
      <c r="N11" s="31" t="s">
        <v>40</v>
      </c>
      <c r="O11" s="32">
        <v>475391963</v>
      </c>
      <c r="P11" s="32">
        <v>476815772</v>
      </c>
      <c r="Q11" s="11">
        <v>952207735</v>
      </c>
      <c r="R11" s="33">
        <f t="shared" si="15"/>
        <v>3.8551351049888306E-2</v>
      </c>
      <c r="S11" s="27"/>
      <c r="T11" s="31" t="s">
        <v>40</v>
      </c>
      <c r="U11" s="32">
        <v>467563398</v>
      </c>
      <c r="V11" s="32">
        <v>555236268</v>
      </c>
      <c r="W11" s="11">
        <v>1022799666</v>
      </c>
      <c r="X11" s="33">
        <f t="shared" si="16"/>
        <v>4.2006296928973431E-2</v>
      </c>
      <c r="Y11" s="27"/>
      <c r="Z11" s="31" t="s">
        <v>40</v>
      </c>
      <c r="AA11" s="32">
        <f t="shared" si="0"/>
        <v>498301352</v>
      </c>
      <c r="AB11" s="32">
        <v>791051141</v>
      </c>
      <c r="AC11" s="11">
        <v>1289352493</v>
      </c>
      <c r="AD11" s="33">
        <f t="shared" si="1"/>
        <v>5.7139916993409243E-2</v>
      </c>
      <c r="AE11" s="27"/>
      <c r="AF11" s="31" t="s">
        <v>40</v>
      </c>
      <c r="AG11" s="32">
        <f t="shared" si="2"/>
        <v>492524428</v>
      </c>
      <c r="AH11" s="32">
        <v>503240946</v>
      </c>
      <c r="AI11" s="11">
        <v>995765374</v>
      </c>
      <c r="AJ11" s="33">
        <f t="shared" si="3"/>
        <v>4.513894826702642E-2</v>
      </c>
      <c r="AK11" s="27"/>
      <c r="AL11" s="31" t="s">
        <v>40</v>
      </c>
      <c r="AM11" s="32">
        <f t="shared" si="4"/>
        <v>537424984</v>
      </c>
      <c r="AN11" s="32">
        <v>389673251</v>
      </c>
      <c r="AO11" s="11">
        <v>927098235</v>
      </c>
      <c r="AP11" s="33">
        <f t="shared" si="5"/>
        <v>4.4548973288897911E-2</v>
      </c>
      <c r="AQ11" s="27"/>
      <c r="AR11" s="31" t="s">
        <v>40</v>
      </c>
      <c r="AS11" s="32">
        <f t="shared" si="6"/>
        <v>541676678</v>
      </c>
      <c r="AT11" s="32">
        <v>392614272</v>
      </c>
      <c r="AU11" s="11">
        <v>934290950</v>
      </c>
      <c r="AV11" s="33">
        <f t="shared" si="7"/>
        <v>4.7161582793515948E-2</v>
      </c>
      <c r="AW11" s="27"/>
      <c r="AX11" s="31" t="s">
        <v>41</v>
      </c>
      <c r="AY11" s="32">
        <f t="shared" si="8"/>
        <v>598742867</v>
      </c>
      <c r="AZ11" s="32">
        <v>432413605</v>
      </c>
      <c r="BA11" s="12">
        <v>1031156472</v>
      </c>
      <c r="BB11" s="33">
        <f t="shared" si="9"/>
        <v>5.0053539699798089E-2</v>
      </c>
      <c r="BC11" s="27"/>
      <c r="BD11" s="31" t="s">
        <v>34</v>
      </c>
      <c r="BE11" s="34">
        <f t="shared" si="17"/>
        <v>556832</v>
      </c>
      <c r="BF11" s="34">
        <v>450236</v>
      </c>
      <c r="BG11" s="7">
        <v>1007068</v>
      </c>
      <c r="BH11" s="33">
        <f t="shared" si="18"/>
        <v>5.0558721495931054E-2</v>
      </c>
      <c r="BI11" s="27"/>
      <c r="BJ11" s="35" t="s">
        <v>38</v>
      </c>
      <c r="BK11" s="34">
        <f t="shared" si="19"/>
        <v>446037</v>
      </c>
      <c r="BL11" s="34">
        <v>552440</v>
      </c>
      <c r="BM11" s="7">
        <v>998477</v>
      </c>
      <c r="BN11" s="33">
        <f t="shared" si="10"/>
        <v>5.1404174568170535E-2</v>
      </c>
      <c r="BO11" s="27"/>
      <c r="BP11" s="35" t="s">
        <v>38</v>
      </c>
      <c r="BQ11" s="34">
        <f t="shared" si="20"/>
        <v>458618</v>
      </c>
      <c r="BR11" s="36">
        <v>502465</v>
      </c>
      <c r="BS11" s="7">
        <v>961083</v>
      </c>
      <c r="BT11" s="33">
        <f t="shared" si="11"/>
        <v>4.8871146053477095E-2</v>
      </c>
      <c r="BU11" s="27"/>
      <c r="BV11" s="35" t="s">
        <v>42</v>
      </c>
      <c r="BW11" s="34">
        <f t="shared" si="21"/>
        <v>352392</v>
      </c>
      <c r="BX11" s="36">
        <v>851550</v>
      </c>
      <c r="BY11" s="7">
        <v>1203942</v>
      </c>
      <c r="BZ11" s="33">
        <f t="shared" si="22"/>
        <v>5.6209069340728758E-2</v>
      </c>
      <c r="CA11" s="27"/>
      <c r="CB11" s="35" t="s">
        <v>38</v>
      </c>
      <c r="CC11" s="6">
        <f t="shared" si="23"/>
        <v>460103</v>
      </c>
      <c r="CD11" s="36">
        <v>678153</v>
      </c>
      <c r="CE11" s="7">
        <v>1138256</v>
      </c>
      <c r="CF11" s="33">
        <f t="shared" si="12"/>
        <v>4.9637165462204064E-2</v>
      </c>
      <c r="CG11" s="27"/>
      <c r="CH11" s="35" t="s">
        <v>38</v>
      </c>
      <c r="CI11" s="6">
        <f t="shared" si="24"/>
        <v>481022</v>
      </c>
      <c r="CJ11" s="36">
        <v>634383</v>
      </c>
      <c r="CK11" s="7">
        <v>1115405</v>
      </c>
      <c r="CL11" s="33">
        <f t="shared" si="25"/>
        <v>4.7865362043152615E-2</v>
      </c>
      <c r="CM11" s="27"/>
      <c r="CN11" s="35" t="s">
        <v>43</v>
      </c>
      <c r="CO11" s="34">
        <f t="shared" si="26"/>
        <v>253841</v>
      </c>
      <c r="CP11" s="36">
        <v>409786</v>
      </c>
      <c r="CQ11" s="7">
        <v>663627</v>
      </c>
      <c r="CR11" s="33">
        <f t="shared" si="27"/>
        <v>2.9778211160658177E-2</v>
      </c>
    </row>
    <row r="12" spans="2:96">
      <c r="B12" s="31" t="s">
        <v>44</v>
      </c>
      <c r="C12" s="32">
        <v>224275422</v>
      </c>
      <c r="D12" s="32">
        <v>293354529</v>
      </c>
      <c r="E12" s="11">
        <v>517629951</v>
      </c>
      <c r="F12" s="33">
        <f t="shared" si="13"/>
        <v>2.2180289202838616E-2</v>
      </c>
      <c r="G12" s="27"/>
      <c r="H12" s="31" t="s">
        <v>45</v>
      </c>
      <c r="I12" s="32">
        <v>309091050</v>
      </c>
      <c r="J12" s="32">
        <v>131618691</v>
      </c>
      <c r="K12" s="11">
        <v>440709741</v>
      </c>
      <c r="L12" s="33">
        <f t="shared" si="14"/>
        <v>1.7711728120686148E-2</v>
      </c>
      <c r="M12" s="27"/>
      <c r="N12" s="31" t="s">
        <v>45</v>
      </c>
      <c r="O12" s="32">
        <v>321977026</v>
      </c>
      <c r="P12" s="32">
        <v>172670516</v>
      </c>
      <c r="Q12" s="11">
        <v>494647542</v>
      </c>
      <c r="R12" s="33">
        <f t="shared" si="15"/>
        <v>2.0026439963340952E-2</v>
      </c>
      <c r="S12" s="27"/>
      <c r="T12" s="31" t="s">
        <v>45</v>
      </c>
      <c r="U12" s="32">
        <v>348152727</v>
      </c>
      <c r="V12" s="32">
        <v>205884893</v>
      </c>
      <c r="W12" s="11">
        <v>554037620</v>
      </c>
      <c r="X12" s="33">
        <f t="shared" si="16"/>
        <v>2.2754278818411102E-2</v>
      </c>
      <c r="Y12" s="27"/>
      <c r="Z12" s="31" t="s">
        <v>45</v>
      </c>
      <c r="AA12" s="32">
        <f t="shared" si="0"/>
        <v>366200857</v>
      </c>
      <c r="AB12" s="32">
        <v>163046405</v>
      </c>
      <c r="AC12" s="11">
        <v>529247262</v>
      </c>
      <c r="AD12" s="33">
        <f t="shared" si="1"/>
        <v>2.3454520609259889E-2</v>
      </c>
      <c r="AE12" s="27"/>
      <c r="AF12" s="31" t="s">
        <v>45</v>
      </c>
      <c r="AG12" s="32">
        <f t="shared" si="2"/>
        <v>366021615</v>
      </c>
      <c r="AH12" s="32">
        <v>140075319</v>
      </c>
      <c r="AI12" s="11">
        <v>506096934</v>
      </c>
      <c r="AJ12" s="33">
        <f t="shared" si="3"/>
        <v>2.2941833406156062E-2</v>
      </c>
      <c r="AK12" s="27"/>
      <c r="AL12" s="31" t="s">
        <v>45</v>
      </c>
      <c r="AM12" s="32">
        <f t="shared" si="4"/>
        <v>357115446</v>
      </c>
      <c r="AN12" s="32">
        <v>144310531</v>
      </c>
      <c r="AO12" s="11">
        <v>501425977</v>
      </c>
      <c r="AP12" s="33">
        <f t="shared" si="5"/>
        <v>2.4094547494993925E-2</v>
      </c>
      <c r="AQ12" s="27"/>
      <c r="AR12" s="31" t="s">
        <v>45</v>
      </c>
      <c r="AS12" s="32">
        <f t="shared" si="6"/>
        <v>358989030</v>
      </c>
      <c r="AT12" s="32">
        <v>102662770</v>
      </c>
      <c r="AU12" s="11">
        <v>461651800</v>
      </c>
      <c r="AV12" s="33">
        <f t="shared" si="7"/>
        <v>2.3303479058076785E-2</v>
      </c>
      <c r="AW12" s="27"/>
      <c r="AX12" s="31" t="s">
        <v>46</v>
      </c>
      <c r="AY12" s="32">
        <f t="shared" si="8"/>
        <v>249631658</v>
      </c>
      <c r="AZ12" s="32">
        <v>206119483</v>
      </c>
      <c r="BA12" s="12">
        <v>455751141</v>
      </c>
      <c r="BB12" s="33">
        <f t="shared" si="9"/>
        <v>2.2122692771375806E-2</v>
      </c>
      <c r="BC12" s="27"/>
      <c r="BD12" s="31" t="s">
        <v>47</v>
      </c>
      <c r="BE12" s="34">
        <f t="shared" si="17"/>
        <v>246883</v>
      </c>
      <c r="BF12" s="34">
        <v>217204</v>
      </c>
      <c r="BG12" s="7">
        <v>464087</v>
      </c>
      <c r="BH12" s="33">
        <f t="shared" si="18"/>
        <v>2.329896827511365E-2</v>
      </c>
      <c r="BI12" s="27"/>
      <c r="BJ12" s="31" t="s">
        <v>47</v>
      </c>
      <c r="BK12" s="34">
        <f t="shared" si="19"/>
        <v>231140</v>
      </c>
      <c r="BL12" s="34">
        <v>260429</v>
      </c>
      <c r="BM12" s="7">
        <v>491569</v>
      </c>
      <c r="BN12" s="33">
        <f t="shared" si="10"/>
        <v>2.5307241617284145E-2</v>
      </c>
      <c r="BO12" s="27"/>
      <c r="BP12" s="31" t="s">
        <v>47</v>
      </c>
      <c r="BQ12" s="34">
        <f t="shared" si="20"/>
        <v>217347</v>
      </c>
      <c r="BR12" s="34">
        <v>296386</v>
      </c>
      <c r="BS12" s="7">
        <v>513733</v>
      </c>
      <c r="BT12" s="33">
        <f t="shared" si="11"/>
        <v>2.61233634092903E-2</v>
      </c>
      <c r="BU12" s="27"/>
      <c r="BV12" s="31" t="s">
        <v>38</v>
      </c>
      <c r="BW12" s="34">
        <f t="shared" si="21"/>
        <v>459967</v>
      </c>
      <c r="BX12" s="34">
        <v>541110</v>
      </c>
      <c r="BY12" s="7">
        <v>1001077</v>
      </c>
      <c r="BZ12" s="33">
        <f t="shared" si="22"/>
        <v>4.6737805067360992E-2</v>
      </c>
      <c r="CA12" s="27"/>
      <c r="CB12" s="31" t="s">
        <v>48</v>
      </c>
      <c r="CC12" s="6">
        <f t="shared" si="23"/>
        <v>291384</v>
      </c>
      <c r="CD12" s="34">
        <v>422152</v>
      </c>
      <c r="CE12" s="7">
        <v>713536</v>
      </c>
      <c r="CF12" s="33">
        <f t="shared" si="12"/>
        <v>3.1115939204571941E-2</v>
      </c>
      <c r="CG12" s="27"/>
      <c r="CH12" s="31" t="s">
        <v>48</v>
      </c>
      <c r="CI12" s="6">
        <f t="shared" si="24"/>
        <v>259817</v>
      </c>
      <c r="CJ12" s="34">
        <v>413123</v>
      </c>
      <c r="CK12" s="7">
        <v>672940</v>
      </c>
      <c r="CL12" s="33">
        <f t="shared" si="25"/>
        <v>2.8877866544725118E-2</v>
      </c>
      <c r="CM12" s="27"/>
      <c r="CN12" s="31" t="s">
        <v>48</v>
      </c>
      <c r="CO12" s="34">
        <f t="shared" si="26"/>
        <v>247303</v>
      </c>
      <c r="CP12" s="34">
        <v>370462</v>
      </c>
      <c r="CQ12" s="7">
        <v>617765</v>
      </c>
      <c r="CR12" s="33">
        <f t="shared" si="27"/>
        <v>2.7720295614349626E-2</v>
      </c>
    </row>
    <row r="13" spans="2:96">
      <c r="B13" s="31" t="s">
        <v>45</v>
      </c>
      <c r="C13" s="32">
        <v>295423716</v>
      </c>
      <c r="D13" s="32">
        <v>145582221</v>
      </c>
      <c r="E13" s="11">
        <v>441005937</v>
      </c>
      <c r="F13" s="33">
        <f t="shared" si="13"/>
        <v>1.8896973028573509E-2</v>
      </c>
      <c r="G13" s="27"/>
      <c r="H13" s="31" t="s">
        <v>44</v>
      </c>
      <c r="I13" s="32">
        <v>222909071</v>
      </c>
      <c r="J13" s="32">
        <v>211197126</v>
      </c>
      <c r="K13" s="11">
        <v>434106197</v>
      </c>
      <c r="L13" s="33">
        <f t="shared" si="14"/>
        <v>1.7446337626490133E-2</v>
      </c>
      <c r="M13" s="27"/>
      <c r="N13" s="31" t="s">
        <v>44</v>
      </c>
      <c r="O13" s="32">
        <v>225126654</v>
      </c>
      <c r="P13" s="32">
        <v>237803747</v>
      </c>
      <c r="Q13" s="11">
        <v>462930401</v>
      </c>
      <c r="R13" s="33">
        <f t="shared" si="15"/>
        <v>1.8742330842982036E-2</v>
      </c>
      <c r="S13" s="27"/>
      <c r="T13" s="31" t="s">
        <v>44</v>
      </c>
      <c r="U13" s="32">
        <v>228355963</v>
      </c>
      <c r="V13" s="32">
        <v>183364910</v>
      </c>
      <c r="W13" s="11">
        <v>411720873</v>
      </c>
      <c r="X13" s="33">
        <f t="shared" si="16"/>
        <v>1.6909341895594794E-2</v>
      </c>
      <c r="Y13" s="27"/>
      <c r="Z13" s="31" t="s">
        <v>44</v>
      </c>
      <c r="AA13" s="32">
        <f t="shared" si="0"/>
        <v>228555131</v>
      </c>
      <c r="AB13" s="32">
        <v>195551993</v>
      </c>
      <c r="AC13" s="11">
        <v>424107124</v>
      </c>
      <c r="AD13" s="33">
        <f t="shared" si="1"/>
        <v>1.8795050999039345E-2</v>
      </c>
      <c r="AE13" s="27"/>
      <c r="AF13" s="31" t="s">
        <v>44</v>
      </c>
      <c r="AG13" s="32">
        <f t="shared" si="2"/>
        <v>223146552</v>
      </c>
      <c r="AH13" s="32">
        <v>185955633</v>
      </c>
      <c r="AI13" s="11">
        <v>409102185</v>
      </c>
      <c r="AJ13" s="33">
        <f t="shared" si="3"/>
        <v>1.8544973391133875E-2</v>
      </c>
      <c r="AK13" s="27"/>
      <c r="AL13" s="31" t="s">
        <v>44</v>
      </c>
      <c r="AM13" s="32">
        <f t="shared" si="4"/>
        <v>223752246</v>
      </c>
      <c r="AN13" s="32">
        <v>186888365</v>
      </c>
      <c r="AO13" s="11">
        <v>410640611</v>
      </c>
      <c r="AP13" s="33">
        <f t="shared" si="5"/>
        <v>1.9732124299401473E-2</v>
      </c>
      <c r="AQ13" s="27"/>
      <c r="AR13" s="31" t="s">
        <v>44</v>
      </c>
      <c r="AS13" s="32">
        <f t="shared" si="6"/>
        <v>232361114</v>
      </c>
      <c r="AT13" s="32">
        <v>173850930</v>
      </c>
      <c r="AU13" s="11">
        <v>406212044</v>
      </c>
      <c r="AV13" s="33">
        <f t="shared" si="7"/>
        <v>2.05049646952369E-2</v>
      </c>
      <c r="AW13" s="27"/>
      <c r="AX13" s="31" t="s">
        <v>49</v>
      </c>
      <c r="AY13" s="32">
        <f t="shared" si="8"/>
        <v>361186151</v>
      </c>
      <c r="AZ13" s="32">
        <v>93736380</v>
      </c>
      <c r="BA13" s="12">
        <v>454922531</v>
      </c>
      <c r="BB13" s="33">
        <f t="shared" si="9"/>
        <v>2.2082471074032231E-2</v>
      </c>
      <c r="BC13" s="27"/>
      <c r="BD13" s="31" t="s">
        <v>50</v>
      </c>
      <c r="BE13" s="34">
        <f t="shared" si="17"/>
        <v>324680</v>
      </c>
      <c r="BF13" s="34">
        <v>71450</v>
      </c>
      <c r="BG13" s="7">
        <v>396130</v>
      </c>
      <c r="BH13" s="33">
        <f t="shared" si="18"/>
        <v>1.9887263170096921E-2</v>
      </c>
      <c r="BI13" s="27"/>
      <c r="BJ13" s="31" t="s">
        <v>51</v>
      </c>
      <c r="BK13" s="34">
        <f t="shared" si="19"/>
        <v>286043</v>
      </c>
      <c r="BL13" s="34">
        <v>86418</v>
      </c>
      <c r="BM13" s="7">
        <v>372461</v>
      </c>
      <c r="BN13" s="33">
        <f t="shared" si="10"/>
        <v>1.917525417594533E-2</v>
      </c>
      <c r="BO13" s="27"/>
      <c r="BP13" s="31" t="s">
        <v>48</v>
      </c>
      <c r="BQ13" s="34">
        <f t="shared" si="20"/>
        <v>256213</v>
      </c>
      <c r="BR13" s="34">
        <v>224581</v>
      </c>
      <c r="BS13" s="7">
        <v>480794</v>
      </c>
      <c r="BT13" s="33">
        <f t="shared" si="11"/>
        <v>2.4448412671575156E-2</v>
      </c>
      <c r="BU13" s="27"/>
      <c r="BV13" s="31" t="s">
        <v>47</v>
      </c>
      <c r="BW13" s="34">
        <f t="shared" si="21"/>
        <v>218174</v>
      </c>
      <c r="BX13" s="34">
        <v>506128</v>
      </c>
      <c r="BY13" s="7">
        <v>724302</v>
      </c>
      <c r="BZ13" s="33">
        <f t="shared" si="22"/>
        <v>3.3815865998219619E-2</v>
      </c>
      <c r="CA13" s="27"/>
      <c r="CB13" s="31" t="s">
        <v>42</v>
      </c>
      <c r="CC13" s="6">
        <f t="shared" si="23"/>
        <v>235452</v>
      </c>
      <c r="CD13" s="34">
        <v>357851</v>
      </c>
      <c r="CE13" s="7">
        <v>593303</v>
      </c>
      <c r="CF13" s="33">
        <f t="shared" si="12"/>
        <v>2.5872808208541889E-2</v>
      </c>
      <c r="CG13" s="27"/>
      <c r="CH13" s="31" t="s">
        <v>52</v>
      </c>
      <c r="CI13" s="6">
        <f t="shared" si="24"/>
        <v>238470</v>
      </c>
      <c r="CJ13" s="34">
        <v>315238</v>
      </c>
      <c r="CK13" s="7">
        <v>553708</v>
      </c>
      <c r="CL13" s="33">
        <f t="shared" si="25"/>
        <v>2.3761265088635918E-2</v>
      </c>
      <c r="CM13" s="27"/>
      <c r="CN13" s="31" t="s">
        <v>52</v>
      </c>
      <c r="CO13" s="34">
        <f t="shared" si="26"/>
        <v>223920</v>
      </c>
      <c r="CP13" s="34">
        <v>301317</v>
      </c>
      <c r="CQ13" s="7">
        <v>525237</v>
      </c>
      <c r="CR13" s="33">
        <f t="shared" si="27"/>
        <v>2.3568387505919167E-2</v>
      </c>
    </row>
    <row r="14" spans="2:96">
      <c r="B14" s="31" t="s">
        <v>53</v>
      </c>
      <c r="C14" s="32">
        <v>3970137</v>
      </c>
      <c r="D14" s="32">
        <v>4651337</v>
      </c>
      <c r="E14" s="11">
        <v>8621474</v>
      </c>
      <c r="F14" s="33">
        <f t="shared" si="13"/>
        <v>3.6942759263703013E-4</v>
      </c>
      <c r="G14" s="27"/>
      <c r="H14" s="31" t="s">
        <v>53</v>
      </c>
      <c r="I14" s="32">
        <v>3625146</v>
      </c>
      <c r="J14" s="32">
        <v>64826854</v>
      </c>
      <c r="K14" s="11">
        <v>68452000</v>
      </c>
      <c r="L14" s="33">
        <f t="shared" si="14"/>
        <v>2.7510243149293317E-3</v>
      </c>
      <c r="M14" s="27"/>
      <c r="N14" s="31" t="s">
        <v>53</v>
      </c>
      <c r="O14" s="32">
        <v>3306376</v>
      </c>
      <c r="P14" s="32">
        <v>73360290</v>
      </c>
      <c r="Q14" s="11">
        <v>76666666</v>
      </c>
      <c r="R14" s="33">
        <f t="shared" si="15"/>
        <v>3.1039482732100848E-3</v>
      </c>
      <c r="S14" s="27"/>
      <c r="T14" s="31" t="s">
        <v>53</v>
      </c>
      <c r="U14" s="32">
        <v>3099161</v>
      </c>
      <c r="V14" s="32">
        <v>251927</v>
      </c>
      <c r="W14" s="11">
        <v>3351088</v>
      </c>
      <c r="X14" s="33">
        <f t="shared" si="16"/>
        <v>1.3762890450838271E-4</v>
      </c>
      <c r="Y14" s="27"/>
      <c r="Z14" s="31" t="s">
        <v>53</v>
      </c>
      <c r="AA14" s="32">
        <f t="shared" si="0"/>
        <v>2809355</v>
      </c>
      <c r="AB14" s="32">
        <v>1109880</v>
      </c>
      <c r="AC14" s="11">
        <v>3919235</v>
      </c>
      <c r="AD14" s="33">
        <f t="shared" si="1"/>
        <v>1.7368777257846762E-4</v>
      </c>
      <c r="AE14" s="27"/>
      <c r="AF14" s="31" t="s">
        <v>54</v>
      </c>
      <c r="AG14" s="32">
        <f t="shared" si="2"/>
        <v>6879070</v>
      </c>
      <c r="AH14" s="32">
        <v>4748716</v>
      </c>
      <c r="AI14" s="11">
        <v>11627786</v>
      </c>
      <c r="AJ14" s="33">
        <f t="shared" si="3"/>
        <v>5.2709809400748858E-4</v>
      </c>
      <c r="AK14" s="27"/>
      <c r="AL14" s="31" t="s">
        <v>55</v>
      </c>
      <c r="AM14" s="32">
        <f t="shared" si="4"/>
        <v>119284006</v>
      </c>
      <c r="AN14" s="32">
        <v>107672389</v>
      </c>
      <c r="AO14" s="11">
        <v>226956395</v>
      </c>
      <c r="AP14" s="33">
        <f t="shared" si="5"/>
        <v>1.090572066357085E-2</v>
      </c>
      <c r="AQ14" s="27"/>
      <c r="AR14" s="31" t="s">
        <v>55</v>
      </c>
      <c r="AS14" s="32">
        <f t="shared" si="6"/>
        <v>117461559</v>
      </c>
      <c r="AT14" s="32">
        <v>105660387</v>
      </c>
      <c r="AU14" s="11">
        <v>223121946</v>
      </c>
      <c r="AV14" s="33">
        <f t="shared" si="7"/>
        <v>1.1262855676092543E-2</v>
      </c>
      <c r="AW14" s="27"/>
      <c r="AX14" s="31" t="s">
        <v>55</v>
      </c>
      <c r="AY14" s="32">
        <f t="shared" si="8"/>
        <v>122918673</v>
      </c>
      <c r="AZ14" s="32">
        <v>121815467</v>
      </c>
      <c r="BA14" s="12">
        <v>244734140</v>
      </c>
      <c r="BB14" s="33">
        <f t="shared" si="9"/>
        <v>1.1879681042612847E-2</v>
      </c>
      <c r="BC14" s="27"/>
      <c r="BD14" s="31" t="s">
        <v>56</v>
      </c>
      <c r="BE14" s="34">
        <f t="shared" si="17"/>
        <v>125716</v>
      </c>
      <c r="BF14" s="34">
        <v>203299</v>
      </c>
      <c r="BG14" s="7">
        <v>329015</v>
      </c>
      <c r="BH14" s="33">
        <f t="shared" si="18"/>
        <v>1.6517829732434906E-2</v>
      </c>
      <c r="BI14" s="27"/>
      <c r="BJ14" s="31" t="s">
        <v>57</v>
      </c>
      <c r="BK14" s="34">
        <f t="shared" si="19"/>
        <v>124040</v>
      </c>
      <c r="BL14" s="34">
        <v>100499</v>
      </c>
      <c r="BM14" s="7">
        <v>224539</v>
      </c>
      <c r="BN14" s="33">
        <f t="shared" si="10"/>
        <v>1.155984760125916E-2</v>
      </c>
      <c r="BO14" s="27"/>
      <c r="BP14" s="31" t="s">
        <v>51</v>
      </c>
      <c r="BQ14" s="34">
        <f t="shared" si="20"/>
        <v>277752</v>
      </c>
      <c r="BR14" s="34">
        <v>70053</v>
      </c>
      <c r="BS14" s="7">
        <v>347805</v>
      </c>
      <c r="BT14" s="33">
        <f t="shared" si="11"/>
        <v>1.7685911573849085E-2</v>
      </c>
      <c r="BU14" s="27"/>
      <c r="BV14" s="31" t="s">
        <v>52</v>
      </c>
      <c r="BW14" s="34">
        <f t="shared" si="21"/>
        <v>282731</v>
      </c>
      <c r="BX14" s="34">
        <v>316062</v>
      </c>
      <c r="BY14" s="7">
        <v>598793</v>
      </c>
      <c r="BZ14" s="33">
        <f t="shared" si="22"/>
        <v>2.7956161723524053E-2</v>
      </c>
      <c r="CA14" s="27"/>
      <c r="CB14" s="31" t="s">
        <v>52</v>
      </c>
      <c r="CC14" s="6">
        <f t="shared" si="23"/>
        <v>257427</v>
      </c>
      <c r="CD14" s="34">
        <v>284391</v>
      </c>
      <c r="CE14" s="7">
        <v>541818</v>
      </c>
      <c r="CF14" s="33">
        <f t="shared" si="12"/>
        <v>2.3627645904260978E-2</v>
      </c>
      <c r="CG14" s="27"/>
      <c r="CH14" s="31" t="s">
        <v>42</v>
      </c>
      <c r="CI14" s="6">
        <f t="shared" si="24"/>
        <v>217145</v>
      </c>
      <c r="CJ14" s="34">
        <v>268862</v>
      </c>
      <c r="CK14" s="7">
        <v>486007</v>
      </c>
      <c r="CL14" s="33">
        <f t="shared" si="25"/>
        <v>2.0856012847805482E-2</v>
      </c>
      <c r="CM14" s="27"/>
      <c r="CN14" s="31" t="s">
        <v>42</v>
      </c>
      <c r="CO14" s="34">
        <f t="shared" si="26"/>
        <v>219644</v>
      </c>
      <c r="CP14" s="34">
        <v>292544</v>
      </c>
      <c r="CQ14" s="7">
        <v>512188</v>
      </c>
      <c r="CR14" s="33">
        <f t="shared" si="27"/>
        <v>2.2982853949515603E-2</v>
      </c>
    </row>
    <row r="15" spans="2:96">
      <c r="B15" s="31" t="s">
        <v>58</v>
      </c>
      <c r="C15" s="32">
        <v>27714</v>
      </c>
      <c r="D15" s="32">
        <v>-1005436</v>
      </c>
      <c r="E15" s="11">
        <v>-977722</v>
      </c>
      <c r="F15" s="33">
        <f t="shared" si="13"/>
        <v>-4.1895096445023481E-5</v>
      </c>
      <c r="G15" s="27"/>
      <c r="H15" s="31" t="s">
        <v>58</v>
      </c>
      <c r="I15" s="32">
        <v>49393</v>
      </c>
      <c r="J15" s="32">
        <v>1208018</v>
      </c>
      <c r="K15" s="11">
        <v>1257411</v>
      </c>
      <c r="L15" s="33">
        <f t="shared" si="14"/>
        <v>5.0534217186635979E-5</v>
      </c>
      <c r="M15" s="27"/>
      <c r="N15" s="31" t="s">
        <v>58</v>
      </c>
      <c r="O15" s="32">
        <v>304663</v>
      </c>
      <c r="P15" s="32">
        <v>2789428</v>
      </c>
      <c r="Q15" s="11">
        <v>3094091</v>
      </c>
      <c r="R15" s="33">
        <f t="shared" si="15"/>
        <v>1.2526824130587426E-4</v>
      </c>
      <c r="S15" s="27"/>
      <c r="T15" s="31" t="s">
        <v>58</v>
      </c>
      <c r="U15" s="32">
        <v>311649</v>
      </c>
      <c r="V15" s="32">
        <v>2142878</v>
      </c>
      <c r="W15" s="11">
        <v>2454527</v>
      </c>
      <c r="X15" s="33">
        <f t="shared" si="16"/>
        <v>1.0080721905728739E-4</v>
      </c>
      <c r="Y15" s="27"/>
      <c r="Z15" s="31" t="s">
        <v>58</v>
      </c>
      <c r="AA15" s="32">
        <f t="shared" si="0"/>
        <v>378007</v>
      </c>
      <c r="AB15" s="32">
        <v>2616233</v>
      </c>
      <c r="AC15" s="11">
        <v>2994240</v>
      </c>
      <c r="AD15" s="33">
        <f t="shared" si="1"/>
        <v>1.3269499689744322E-4</v>
      </c>
      <c r="AE15" s="27"/>
      <c r="AF15" s="31" t="s">
        <v>53</v>
      </c>
      <c r="AG15" s="32">
        <f t="shared" si="2"/>
        <v>3417603</v>
      </c>
      <c r="AH15" s="32">
        <v>173071</v>
      </c>
      <c r="AI15" s="11">
        <v>3590674</v>
      </c>
      <c r="AJ15" s="33">
        <f t="shared" si="3"/>
        <v>1.6276851170138882E-4</v>
      </c>
      <c r="AK15" s="27"/>
      <c r="AL15" s="31" t="s">
        <v>54</v>
      </c>
      <c r="AM15" s="32">
        <f t="shared" si="4"/>
        <v>12051623</v>
      </c>
      <c r="AN15" s="32">
        <v>11784668</v>
      </c>
      <c r="AO15" s="11">
        <v>23836291</v>
      </c>
      <c r="AP15" s="33">
        <f t="shared" si="5"/>
        <v>1.1453827123998328E-3</v>
      </c>
      <c r="AQ15" s="27"/>
      <c r="AR15" s="31" t="s">
        <v>54</v>
      </c>
      <c r="AS15" s="32">
        <f t="shared" si="6"/>
        <v>11737712</v>
      </c>
      <c r="AT15" s="32">
        <v>9099068</v>
      </c>
      <c r="AU15" s="11">
        <v>20836780</v>
      </c>
      <c r="AV15" s="33">
        <f t="shared" si="7"/>
        <v>1.0518088879275533E-3</v>
      </c>
      <c r="AW15" s="27"/>
      <c r="AX15" s="31" t="s">
        <v>59</v>
      </c>
      <c r="AY15" s="32">
        <f t="shared" si="8"/>
        <v>11109716</v>
      </c>
      <c r="AZ15" s="32">
        <v>9299446</v>
      </c>
      <c r="BA15" s="12">
        <v>20409162</v>
      </c>
      <c r="BB15" s="33">
        <f t="shared" si="9"/>
        <v>9.9068456451157348E-4</v>
      </c>
      <c r="BC15" s="27"/>
      <c r="BD15" s="31" t="s">
        <v>60</v>
      </c>
      <c r="BE15" s="34">
        <f t="shared" si="17"/>
        <v>11163</v>
      </c>
      <c r="BF15" s="34">
        <v>9940</v>
      </c>
      <c r="BG15" s="7">
        <v>21103</v>
      </c>
      <c r="BH15" s="33">
        <f t="shared" si="18"/>
        <v>1.0594524895326165E-3</v>
      </c>
      <c r="BI15" s="27"/>
      <c r="BJ15" s="31" t="s">
        <v>61</v>
      </c>
      <c r="BK15" s="34">
        <v>70131</v>
      </c>
      <c r="BL15" s="34" t="s">
        <v>62</v>
      </c>
      <c r="BM15" s="7">
        <v>70131</v>
      </c>
      <c r="BN15" s="33">
        <f t="shared" si="10"/>
        <v>3.6105249962095948E-3</v>
      </c>
      <c r="BO15" s="27"/>
      <c r="BP15" s="31" t="s">
        <v>57</v>
      </c>
      <c r="BQ15" s="34">
        <f t="shared" si="20"/>
        <v>122377</v>
      </c>
      <c r="BR15" s="34">
        <v>110150</v>
      </c>
      <c r="BS15" s="7">
        <v>232527</v>
      </c>
      <c r="BT15" s="33">
        <f t="shared" si="11"/>
        <v>1.1824016217513856E-2</v>
      </c>
      <c r="BU15" s="27"/>
      <c r="BV15" s="31" t="s">
        <v>48</v>
      </c>
      <c r="BW15" s="34">
        <f t="shared" si="21"/>
        <v>270228</v>
      </c>
      <c r="BX15" s="34">
        <v>247204</v>
      </c>
      <c r="BY15" s="7">
        <v>517432</v>
      </c>
      <c r="BZ15" s="33">
        <f t="shared" si="22"/>
        <v>2.415761819681676E-2</v>
      </c>
      <c r="CA15" s="27"/>
      <c r="CB15" s="31" t="s">
        <v>47</v>
      </c>
      <c r="CC15" s="6">
        <f t="shared" si="23"/>
        <v>376853</v>
      </c>
      <c r="CD15" s="34">
        <v>82925</v>
      </c>
      <c r="CE15" s="7">
        <v>459778</v>
      </c>
      <c r="CF15" s="33">
        <f t="shared" si="12"/>
        <v>2.0050038534285136E-2</v>
      </c>
      <c r="CG15" s="27"/>
      <c r="CH15" s="31" t="s">
        <v>63</v>
      </c>
      <c r="CI15" s="6">
        <f t="shared" si="24"/>
        <v>216709</v>
      </c>
      <c r="CJ15" s="34">
        <v>156243</v>
      </c>
      <c r="CK15" s="7">
        <v>372952</v>
      </c>
      <c r="CL15" s="33">
        <f t="shared" si="25"/>
        <v>1.600448492226398E-2</v>
      </c>
      <c r="CM15" s="27"/>
      <c r="CN15" s="31" t="s">
        <v>64</v>
      </c>
      <c r="CO15" s="34">
        <f t="shared" si="26"/>
        <v>186571</v>
      </c>
      <c r="CP15" s="34">
        <v>266631</v>
      </c>
      <c r="CQ15" s="7">
        <v>453202</v>
      </c>
      <c r="CR15" s="33">
        <f t="shared" si="27"/>
        <v>2.0336039453537312E-2</v>
      </c>
    </row>
    <row r="16" spans="2:96">
      <c r="B16" s="4" t="s">
        <v>22</v>
      </c>
      <c r="C16" s="8">
        <f>SUM(C6:C15)</f>
        <v>10708440938</v>
      </c>
      <c r="D16" s="8">
        <f>SUM(D6:D15)</f>
        <v>12628944173</v>
      </c>
      <c r="E16" s="8">
        <f>SUM(E6:E15)</f>
        <v>23337385111</v>
      </c>
      <c r="F16" s="4"/>
      <c r="G16" s="27"/>
      <c r="H16" s="4" t="s">
        <v>22</v>
      </c>
      <c r="I16" s="8">
        <f>SUM(I6:I15)</f>
        <v>10713760767</v>
      </c>
      <c r="J16" s="8">
        <f>SUM(J6:J15)</f>
        <v>14168607458</v>
      </c>
      <c r="K16" s="8">
        <f>SUM(K6:K15)</f>
        <v>24882368225</v>
      </c>
      <c r="L16" s="4"/>
      <c r="M16" s="27"/>
      <c r="N16" s="4" t="s">
        <v>22</v>
      </c>
      <c r="O16" s="8">
        <v>10480753246</v>
      </c>
      <c r="P16" s="8">
        <v>14218970864</v>
      </c>
      <c r="Q16" s="8">
        <v>24699724110</v>
      </c>
      <c r="R16" s="4"/>
      <c r="S16" s="27"/>
      <c r="T16" s="4" t="s">
        <v>22</v>
      </c>
      <c r="U16" s="8">
        <v>10137515415</v>
      </c>
      <c r="V16" s="8">
        <v>14211207057</v>
      </c>
      <c r="W16" s="8">
        <v>24348722472</v>
      </c>
      <c r="X16" s="4"/>
      <c r="Y16" s="27"/>
      <c r="Z16" s="31" t="s">
        <v>65</v>
      </c>
      <c r="AA16" s="32">
        <f t="shared" si="0"/>
        <v>112</v>
      </c>
      <c r="AB16" s="32">
        <v>0</v>
      </c>
      <c r="AC16" s="11">
        <v>112</v>
      </c>
      <c r="AD16" s="33">
        <f t="shared" si="1"/>
        <v>4.9634764255749844E-9</v>
      </c>
      <c r="AE16" s="27"/>
      <c r="AF16" s="31" t="s">
        <v>58</v>
      </c>
      <c r="AG16" s="32">
        <f t="shared" si="2"/>
        <v>409958</v>
      </c>
      <c r="AH16" s="32">
        <v>1939553</v>
      </c>
      <c r="AI16" s="11">
        <v>2349511</v>
      </c>
      <c r="AJ16" s="33">
        <f t="shared" si="3"/>
        <v>1.0650546629853942E-4</v>
      </c>
      <c r="AK16" s="27"/>
      <c r="AL16" s="31" t="s">
        <v>53</v>
      </c>
      <c r="AM16" s="32">
        <f t="shared" si="4"/>
        <v>3486311</v>
      </c>
      <c r="AN16" s="32">
        <v>665928</v>
      </c>
      <c r="AO16" s="11">
        <v>4152239</v>
      </c>
      <c r="AP16" s="33">
        <f t="shared" si="5"/>
        <v>1.9952360744179408E-4</v>
      </c>
      <c r="AQ16" s="27"/>
      <c r="AR16" s="31" t="s">
        <v>53</v>
      </c>
      <c r="AS16" s="32">
        <f t="shared" si="6"/>
        <v>3035467</v>
      </c>
      <c r="AT16" s="32">
        <v>214629</v>
      </c>
      <c r="AU16" s="11">
        <v>3250096</v>
      </c>
      <c r="AV16" s="33">
        <f t="shared" si="7"/>
        <v>1.6405989118365645E-4</v>
      </c>
      <c r="AW16" s="27"/>
      <c r="AX16" s="31" t="s">
        <v>64</v>
      </c>
      <c r="AY16" s="32">
        <f t="shared" si="8"/>
        <v>2516231</v>
      </c>
      <c r="AZ16" s="32">
        <v>2541714</v>
      </c>
      <c r="BA16" s="12">
        <v>5057945</v>
      </c>
      <c r="BB16" s="33">
        <f t="shared" si="9"/>
        <v>2.4551855875554771E-4</v>
      </c>
      <c r="BC16" s="27"/>
      <c r="BD16" s="31" t="s">
        <v>66</v>
      </c>
      <c r="BE16" s="34">
        <f t="shared" si="17"/>
        <v>6870</v>
      </c>
      <c r="BF16" s="34">
        <v>9065</v>
      </c>
      <c r="BG16" s="7">
        <v>15935</v>
      </c>
      <c r="BH16" s="33">
        <f t="shared" si="18"/>
        <v>7.9999883526997309E-4</v>
      </c>
      <c r="BI16" s="27"/>
      <c r="BJ16" s="35" t="s">
        <v>67</v>
      </c>
      <c r="BK16" s="34">
        <f t="shared" si="19"/>
        <v>18594</v>
      </c>
      <c r="BL16" s="34">
        <v>16491</v>
      </c>
      <c r="BM16" s="7">
        <v>35085</v>
      </c>
      <c r="BN16" s="33">
        <f t="shared" si="10"/>
        <v>1.8062664084643543E-3</v>
      </c>
      <c r="BO16" s="27"/>
      <c r="BP16" s="35" t="s">
        <v>68</v>
      </c>
      <c r="BQ16" s="34">
        <f t="shared" si="20"/>
        <v>28667</v>
      </c>
      <c r="BR16" s="36">
        <v>18350</v>
      </c>
      <c r="BS16" s="7">
        <v>47017</v>
      </c>
      <c r="BT16" s="33">
        <f t="shared" si="11"/>
        <v>2.3908181436944911E-3</v>
      </c>
      <c r="BU16" s="27"/>
      <c r="BV16" s="35" t="s">
        <v>63</v>
      </c>
      <c r="BW16" s="34">
        <f t="shared" si="21"/>
        <v>257571</v>
      </c>
      <c r="BX16" s="36">
        <v>82696</v>
      </c>
      <c r="BY16" s="7">
        <v>340267</v>
      </c>
      <c r="BZ16" s="33">
        <f t="shared" si="22"/>
        <v>1.5886223254410723E-2</v>
      </c>
      <c r="CA16" s="27"/>
      <c r="CB16" s="35" t="s">
        <v>63</v>
      </c>
      <c r="CC16" s="6">
        <f t="shared" si="23"/>
        <v>209176</v>
      </c>
      <c r="CD16" s="36">
        <v>193787</v>
      </c>
      <c r="CE16" s="7">
        <v>402963</v>
      </c>
      <c r="CF16" s="33">
        <f t="shared" si="12"/>
        <v>1.7572445131979218E-2</v>
      </c>
      <c r="CG16" s="27"/>
      <c r="CH16" s="35" t="s">
        <v>67</v>
      </c>
      <c r="CI16" s="6">
        <f t="shared" si="24"/>
        <v>157164</v>
      </c>
      <c r="CJ16" s="36">
        <v>178980</v>
      </c>
      <c r="CK16" s="7">
        <v>336144</v>
      </c>
      <c r="CL16" s="33">
        <f t="shared" si="25"/>
        <v>1.442494363808078E-2</v>
      </c>
      <c r="CM16" s="27"/>
      <c r="CN16" s="35" t="s">
        <v>69</v>
      </c>
      <c r="CO16" s="34">
        <f t="shared" si="26"/>
        <v>166976</v>
      </c>
      <c r="CP16" s="36">
        <v>248127</v>
      </c>
      <c r="CQ16" s="7">
        <v>415103</v>
      </c>
      <c r="CR16" s="33">
        <f t="shared" si="27"/>
        <v>1.8626464546232582E-2</v>
      </c>
    </row>
    <row r="17" spans="3:96"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4" t="s">
        <v>22</v>
      </c>
      <c r="AA17" s="8">
        <f>SUM(AA6:AA16)</f>
        <v>9879471004</v>
      </c>
      <c r="AB17" s="8">
        <f>SUM(AB6:AB16)</f>
        <v>12685358643</v>
      </c>
      <c r="AC17" s="8">
        <f>SUM(AC6:AC16)</f>
        <v>22564829647</v>
      </c>
      <c r="AD17" s="4"/>
      <c r="AE17" s="27"/>
      <c r="AF17" s="31" t="s">
        <v>65</v>
      </c>
      <c r="AG17" s="32">
        <f t="shared" si="2"/>
        <v>1523</v>
      </c>
      <c r="AH17" s="32">
        <v>0</v>
      </c>
      <c r="AI17" s="11">
        <v>1523</v>
      </c>
      <c r="AJ17" s="33">
        <f t="shared" si="3"/>
        <v>6.9038972438382092E-8</v>
      </c>
      <c r="AK17" s="27"/>
      <c r="AL17" s="31" t="s">
        <v>58</v>
      </c>
      <c r="AM17" s="32">
        <f t="shared" si="4"/>
        <v>1932819</v>
      </c>
      <c r="AN17" s="32">
        <v>-261039</v>
      </c>
      <c r="AO17" s="11">
        <v>1671780</v>
      </c>
      <c r="AP17" s="33">
        <f t="shared" si="5"/>
        <v>8.0332460739625667E-5</v>
      </c>
      <c r="AQ17" s="27"/>
      <c r="AR17" s="31" t="s">
        <v>58</v>
      </c>
      <c r="AS17" s="32">
        <f t="shared" si="6"/>
        <v>647242</v>
      </c>
      <c r="AT17" s="32">
        <v>1117381</v>
      </c>
      <c r="AU17" s="11">
        <v>1764623</v>
      </c>
      <c r="AV17" s="33">
        <f t="shared" si="7"/>
        <v>8.9075478804372978E-5</v>
      </c>
      <c r="AW17" s="27"/>
      <c r="AX17" s="31" t="s">
        <v>70</v>
      </c>
      <c r="AY17" s="32">
        <f t="shared" si="8"/>
        <v>659414</v>
      </c>
      <c r="AZ17" s="32">
        <v>3623993</v>
      </c>
      <c r="BA17" s="12">
        <v>4283407</v>
      </c>
      <c r="BB17" s="33">
        <f t="shared" si="9"/>
        <v>2.0792157945636504E-4</v>
      </c>
      <c r="BC17" s="27"/>
      <c r="BD17" s="31" t="s">
        <v>68</v>
      </c>
      <c r="BE17" s="34">
        <f t="shared" si="17"/>
        <v>5363</v>
      </c>
      <c r="BF17" s="34">
        <v>2584</v>
      </c>
      <c r="BG17" s="7">
        <v>7947</v>
      </c>
      <c r="BH17" s="33">
        <f t="shared" si="18"/>
        <v>3.9897023808537662E-4</v>
      </c>
      <c r="BI17" s="27"/>
      <c r="BJ17" s="35" t="s">
        <v>60</v>
      </c>
      <c r="BK17" s="34">
        <f t="shared" si="19"/>
        <v>10746</v>
      </c>
      <c r="BL17" s="34">
        <v>8443</v>
      </c>
      <c r="BM17" s="7">
        <v>19189</v>
      </c>
      <c r="BN17" s="33">
        <f t="shared" si="10"/>
        <v>9.8789927638656119E-4</v>
      </c>
      <c r="BO17" s="27"/>
      <c r="BP17" s="35" t="s">
        <v>61</v>
      </c>
      <c r="BQ17" s="34">
        <v>46594</v>
      </c>
      <c r="BR17" s="36" t="s">
        <v>62</v>
      </c>
      <c r="BS17" s="7">
        <v>46594</v>
      </c>
      <c r="BT17" s="33">
        <f t="shared" si="11"/>
        <v>2.3693085604632605E-3</v>
      </c>
      <c r="BU17" s="27"/>
      <c r="BV17" s="35" t="s">
        <v>57</v>
      </c>
      <c r="BW17" s="34">
        <f t="shared" si="21"/>
        <v>124069</v>
      </c>
      <c r="BX17" s="36">
        <v>144523</v>
      </c>
      <c r="BY17" s="7">
        <v>268592</v>
      </c>
      <c r="BZ17" s="33">
        <f t="shared" si="22"/>
        <v>1.2539895071660445E-2</v>
      </c>
      <c r="CA17" s="27"/>
      <c r="CB17" s="35" t="s">
        <v>57</v>
      </c>
      <c r="CC17" s="6">
        <f t="shared" si="23"/>
        <v>122865</v>
      </c>
      <c r="CD17" s="36">
        <v>168450</v>
      </c>
      <c r="CE17" s="7">
        <v>291315</v>
      </c>
      <c r="CF17" s="33">
        <f t="shared" si="12"/>
        <v>1.2703689553687376E-2</v>
      </c>
      <c r="CG17" s="27"/>
      <c r="CH17" s="35" t="s">
        <v>47</v>
      </c>
      <c r="CI17" s="6">
        <f t="shared" si="24"/>
        <v>242019</v>
      </c>
      <c r="CJ17" s="36">
        <v>91299</v>
      </c>
      <c r="CK17" s="7">
        <v>333318</v>
      </c>
      <c r="CL17" s="33">
        <f t="shared" si="25"/>
        <v>1.4303671532312965E-2</v>
      </c>
      <c r="CM17" s="27"/>
      <c r="CN17" s="35" t="s">
        <v>63</v>
      </c>
      <c r="CO17" s="34">
        <f t="shared" si="26"/>
        <v>265725</v>
      </c>
      <c r="CP17" s="36">
        <v>65231</v>
      </c>
      <c r="CQ17" s="7">
        <v>330956</v>
      </c>
      <c r="CR17" s="33">
        <f t="shared" si="27"/>
        <v>1.4850627917319198E-2</v>
      </c>
    </row>
    <row r="18" spans="3:96"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4" t="s">
        <v>22</v>
      </c>
      <c r="AG18" s="8">
        <f>SUM(AG6:AG17)</f>
        <v>9611603352</v>
      </c>
      <c r="AH18" s="8">
        <f>SUM(AH6:AH17)</f>
        <v>12448400530</v>
      </c>
      <c r="AI18" s="8">
        <f>SUM(AI6:AI17)</f>
        <v>22060003882</v>
      </c>
      <c r="AJ18" s="4"/>
      <c r="AK18" s="27"/>
      <c r="AL18" s="31" t="s">
        <v>71</v>
      </c>
      <c r="AM18" s="32">
        <f t="shared" si="4"/>
        <v>8685</v>
      </c>
      <c r="AN18" s="32">
        <v>0</v>
      </c>
      <c r="AO18" s="11">
        <v>8685</v>
      </c>
      <c r="AP18" s="33">
        <f t="shared" si="5"/>
        <v>4.173320780985829E-7</v>
      </c>
      <c r="AQ18" s="27"/>
      <c r="AR18" s="31" t="s">
        <v>71</v>
      </c>
      <c r="AS18" s="32">
        <f t="shared" si="6"/>
        <v>55724</v>
      </c>
      <c r="AT18" s="32">
        <v>0</v>
      </c>
      <c r="AU18" s="11">
        <v>55724</v>
      </c>
      <c r="AV18" s="33">
        <f t="shared" si="7"/>
        <v>2.8128625666189775E-6</v>
      </c>
      <c r="AW18" s="27"/>
      <c r="AX18" s="31" t="s">
        <v>72</v>
      </c>
      <c r="AY18" s="32">
        <f t="shared" si="8"/>
        <v>169383</v>
      </c>
      <c r="AZ18" s="32">
        <v>0</v>
      </c>
      <c r="BA18" s="12">
        <v>169383</v>
      </c>
      <c r="BB18" s="33">
        <f t="shared" si="9"/>
        <v>8.2220486853239678E-6</v>
      </c>
      <c r="BC18" s="27"/>
      <c r="BD18" s="31" t="s">
        <v>73</v>
      </c>
      <c r="BE18" s="34">
        <f t="shared" si="17"/>
        <v>4199</v>
      </c>
      <c r="BF18" s="34">
        <v>0</v>
      </c>
      <c r="BG18" s="7">
        <v>4199</v>
      </c>
      <c r="BH18" s="33">
        <f t="shared" si="18"/>
        <v>2.1080609408839768E-4</v>
      </c>
      <c r="BI18" s="27"/>
      <c r="BJ18" s="35" t="s">
        <v>68</v>
      </c>
      <c r="BK18" s="34">
        <f t="shared" si="19"/>
        <v>9777</v>
      </c>
      <c r="BL18" s="34">
        <v>5128</v>
      </c>
      <c r="BM18" s="7">
        <v>14905</v>
      </c>
      <c r="BN18" s="33">
        <f t="shared" si="10"/>
        <v>7.6734789277928467E-4</v>
      </c>
      <c r="BO18" s="27"/>
      <c r="BP18" s="35" t="s">
        <v>67</v>
      </c>
      <c r="BQ18" s="34">
        <f t="shared" si="20"/>
        <v>22385</v>
      </c>
      <c r="BR18" s="36">
        <v>22085</v>
      </c>
      <c r="BS18" s="7">
        <v>44470</v>
      </c>
      <c r="BT18" s="33">
        <f t="shared" si="11"/>
        <v>2.2613029936000601E-3</v>
      </c>
      <c r="BU18" s="27"/>
      <c r="BV18" s="35" t="s">
        <v>68</v>
      </c>
      <c r="BW18" s="34">
        <f t="shared" si="21"/>
        <v>33418</v>
      </c>
      <c r="BX18" s="36">
        <v>89069</v>
      </c>
      <c r="BY18" s="7">
        <v>122487</v>
      </c>
      <c r="BZ18" s="33">
        <f t="shared" si="22"/>
        <v>5.7186145813816975E-3</v>
      </c>
      <c r="CA18" s="27"/>
      <c r="CB18" s="35" t="s">
        <v>67</v>
      </c>
      <c r="CC18" s="6">
        <f t="shared" si="23"/>
        <v>83890</v>
      </c>
      <c r="CD18" s="36">
        <v>63658</v>
      </c>
      <c r="CE18" s="7">
        <v>147548</v>
      </c>
      <c r="CF18" s="33">
        <f t="shared" si="12"/>
        <v>6.4342858633007734E-3</v>
      </c>
      <c r="CG18" s="27"/>
      <c r="CH18" s="35" t="s">
        <v>57</v>
      </c>
      <c r="CI18" s="6">
        <f t="shared" si="24"/>
        <v>117765</v>
      </c>
      <c r="CJ18" s="36">
        <v>199343</v>
      </c>
      <c r="CK18" s="7">
        <v>317108</v>
      </c>
      <c r="CL18" s="33">
        <f t="shared" si="25"/>
        <v>1.3608051987197511E-2</v>
      </c>
      <c r="CM18" s="27"/>
      <c r="CN18" s="35" t="s">
        <v>74</v>
      </c>
      <c r="CO18" s="34">
        <f t="shared" si="26"/>
        <v>129276</v>
      </c>
      <c r="CP18" s="36">
        <v>180784</v>
      </c>
      <c r="CQ18" s="7">
        <v>310060</v>
      </c>
      <c r="CR18" s="33">
        <f t="shared" si="27"/>
        <v>1.39129844814537E-2</v>
      </c>
    </row>
    <row r="19" spans="3:96">
      <c r="C19" s="37"/>
      <c r="D19" s="37"/>
      <c r="E19" s="37"/>
      <c r="F19" s="38"/>
      <c r="G19" s="27"/>
      <c r="H19" s="27"/>
      <c r="I19" s="37"/>
      <c r="J19" s="37"/>
      <c r="K19" s="37"/>
      <c r="L19" s="38"/>
      <c r="M19" s="27"/>
      <c r="N19" s="27"/>
      <c r="O19" s="37"/>
      <c r="P19" s="37"/>
      <c r="Q19" s="37"/>
      <c r="R19" s="38"/>
      <c r="S19" s="27"/>
      <c r="T19" s="27"/>
      <c r="U19" s="37"/>
      <c r="V19" s="37"/>
      <c r="W19" s="37"/>
      <c r="X19" s="38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4" t="s">
        <v>22</v>
      </c>
      <c r="AM19" s="8">
        <f>SUM(AM6:AM18)</f>
        <v>9439841341</v>
      </c>
      <c r="AN19" s="8">
        <f>SUM(AN6:AN18)</f>
        <v>11370924128</v>
      </c>
      <c r="AO19" s="8">
        <f>SUM(AO6:AO18)</f>
        <v>20810765469</v>
      </c>
      <c r="AP19" s="4"/>
      <c r="AQ19" s="27"/>
      <c r="AR19" s="4" t="s">
        <v>22</v>
      </c>
      <c r="AS19" s="8">
        <f>SUM(AS6:AS18)</f>
        <v>9113650838</v>
      </c>
      <c r="AT19" s="8">
        <f>SUM(AT6:AT18)</f>
        <v>10696773127</v>
      </c>
      <c r="AU19" s="8">
        <f>SUM(AU6:AU18)</f>
        <v>19810423965</v>
      </c>
      <c r="AV19" s="4"/>
      <c r="AW19" s="27"/>
      <c r="AX19" s="4" t="s">
        <v>22</v>
      </c>
      <c r="AY19" s="8">
        <f>SUM(AY6:AY18)</f>
        <v>9236693320</v>
      </c>
      <c r="AZ19" s="8">
        <f>SUM(AZ6:AZ18)</f>
        <v>11364376618</v>
      </c>
      <c r="BA19" s="8">
        <f>SUM(BA6:BA18)</f>
        <v>20601069938</v>
      </c>
      <c r="BB19" s="39"/>
      <c r="BC19" s="27"/>
      <c r="BD19" s="31" t="s">
        <v>75</v>
      </c>
      <c r="BE19" s="34">
        <f t="shared" si="17"/>
        <v>136</v>
      </c>
      <c r="BF19" s="34">
        <v>4050</v>
      </c>
      <c r="BG19" s="7">
        <v>4186</v>
      </c>
      <c r="BH19" s="33">
        <f t="shared" si="18"/>
        <v>2.1015344364230359E-4</v>
      </c>
      <c r="BI19" s="27"/>
      <c r="BJ19" s="31" t="s">
        <v>73</v>
      </c>
      <c r="BK19" s="34">
        <v>4152</v>
      </c>
      <c r="BL19" s="34" t="s">
        <v>62</v>
      </c>
      <c r="BM19" s="7">
        <v>4152</v>
      </c>
      <c r="BN19" s="33">
        <f t="shared" si="10"/>
        <v>2.1375568271181415E-4</v>
      </c>
      <c r="BO19" s="27"/>
      <c r="BP19" s="31" t="s">
        <v>60</v>
      </c>
      <c r="BQ19" s="34">
        <f t="shared" si="20"/>
        <v>12460</v>
      </c>
      <c r="BR19" s="34">
        <v>8074</v>
      </c>
      <c r="BS19" s="7">
        <v>20534</v>
      </c>
      <c r="BT19" s="33">
        <f t="shared" si="11"/>
        <v>1.0441555131680601E-3</v>
      </c>
      <c r="BU19" s="27"/>
      <c r="BV19" s="31" t="s">
        <v>67</v>
      </c>
      <c r="BW19" s="34">
        <f t="shared" si="21"/>
        <v>52870</v>
      </c>
      <c r="BX19" s="34">
        <v>28556</v>
      </c>
      <c r="BY19" s="7">
        <v>81426</v>
      </c>
      <c r="BZ19" s="33">
        <f t="shared" si="22"/>
        <v>3.8015782156766522E-3</v>
      </c>
      <c r="CA19" s="27"/>
      <c r="CB19" s="31" t="s">
        <v>68</v>
      </c>
      <c r="CC19" s="6">
        <f t="shared" si="23"/>
        <v>25211</v>
      </c>
      <c r="CD19" s="34">
        <v>49670</v>
      </c>
      <c r="CE19" s="7">
        <v>74881</v>
      </c>
      <c r="CF19" s="33">
        <f t="shared" si="12"/>
        <v>3.2654170827786568E-3</v>
      </c>
      <c r="CG19" s="27"/>
      <c r="CH19" s="31" t="s">
        <v>61</v>
      </c>
      <c r="CI19" s="6">
        <v>64840</v>
      </c>
      <c r="CJ19" s="34" t="s">
        <v>62</v>
      </c>
      <c r="CK19" s="7">
        <v>64840</v>
      </c>
      <c r="CL19" s="33">
        <f t="shared" si="25"/>
        <v>2.7824781804618192E-3</v>
      </c>
      <c r="CM19" s="27"/>
      <c r="CN19" s="31" t="s">
        <v>47</v>
      </c>
      <c r="CO19" s="34">
        <f t="shared" si="26"/>
        <v>240920</v>
      </c>
      <c r="CP19" s="34">
        <v>68203</v>
      </c>
      <c r="CQ19" s="7">
        <v>309123</v>
      </c>
      <c r="CR19" s="33">
        <f t="shared" si="27"/>
        <v>1.3870939501581667E-2</v>
      </c>
    </row>
    <row r="20" spans="3:96">
      <c r="C20" s="27"/>
      <c r="D20" s="27"/>
      <c r="E20" s="37"/>
      <c r="F20" s="27"/>
      <c r="G20" s="27"/>
      <c r="H20" s="27"/>
      <c r="I20" s="27"/>
      <c r="J20" s="27"/>
      <c r="K20" s="37"/>
      <c r="L20" s="27"/>
      <c r="M20" s="27"/>
      <c r="N20" s="27"/>
      <c r="O20" s="27"/>
      <c r="P20" s="27"/>
      <c r="Q20" s="37"/>
      <c r="R20" s="27"/>
      <c r="S20" s="27"/>
      <c r="T20" s="27"/>
      <c r="U20" s="27"/>
      <c r="V20" s="27"/>
      <c r="W20" s="3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31" t="s">
        <v>72</v>
      </c>
      <c r="BE20" s="34">
        <f t="shared" si="17"/>
        <v>333</v>
      </c>
      <c r="BF20" s="34">
        <v>0</v>
      </c>
      <c r="BG20" s="7">
        <v>333</v>
      </c>
      <c r="BH20" s="33">
        <f t="shared" si="18"/>
        <v>1.6717892196102984E-5</v>
      </c>
      <c r="BI20" s="27"/>
      <c r="BJ20" s="35" t="s">
        <v>75</v>
      </c>
      <c r="BK20" s="34">
        <f t="shared" si="19"/>
        <v>70</v>
      </c>
      <c r="BL20" s="34">
        <v>1549</v>
      </c>
      <c r="BM20" s="7">
        <v>1619</v>
      </c>
      <c r="BN20" s="33">
        <f t="shared" si="10"/>
        <v>8.3350301134495927E-5</v>
      </c>
      <c r="BO20" s="27"/>
      <c r="BP20" s="35" t="s">
        <v>73</v>
      </c>
      <c r="BQ20" s="34">
        <v>4872</v>
      </c>
      <c r="BR20" s="36" t="s">
        <v>62</v>
      </c>
      <c r="BS20" s="7">
        <v>4872</v>
      </c>
      <c r="BT20" s="33">
        <f t="shared" si="11"/>
        <v>2.4774158274835825E-4</v>
      </c>
      <c r="BU20" s="27"/>
      <c r="BV20" s="35" t="s">
        <v>61</v>
      </c>
      <c r="BW20" s="34">
        <v>39463</v>
      </c>
      <c r="BX20" s="36" t="s">
        <v>62</v>
      </c>
      <c r="BY20" s="7">
        <v>39463</v>
      </c>
      <c r="BZ20" s="33">
        <f t="shared" si="22"/>
        <v>1.8424297045814325E-3</v>
      </c>
      <c r="CA20" s="27"/>
      <c r="CB20" s="35" t="s">
        <v>61</v>
      </c>
      <c r="CC20" s="6">
        <v>64690</v>
      </c>
      <c r="CD20" s="36" t="s">
        <v>62</v>
      </c>
      <c r="CE20" s="7">
        <v>64690</v>
      </c>
      <c r="CF20" s="33">
        <f t="shared" si="12"/>
        <v>2.8210070790314137E-3</v>
      </c>
      <c r="CG20" s="27"/>
      <c r="CH20" s="35" t="s">
        <v>68</v>
      </c>
      <c r="CI20" s="6">
        <f t="shared" si="24"/>
        <v>22774</v>
      </c>
      <c r="CJ20" s="36">
        <v>27662</v>
      </c>
      <c r="CK20" s="7">
        <v>50436</v>
      </c>
      <c r="CL20" s="33">
        <f t="shared" si="25"/>
        <v>2.1643594927478766E-3</v>
      </c>
      <c r="CM20" s="27"/>
      <c r="CN20" s="35" t="s">
        <v>76</v>
      </c>
      <c r="CO20" s="34">
        <f t="shared" si="26"/>
        <v>46300</v>
      </c>
      <c r="CP20" s="36">
        <v>83790</v>
      </c>
      <c r="CQ20" s="7">
        <v>130090</v>
      </c>
      <c r="CR20" s="33">
        <f t="shared" si="27"/>
        <v>5.8373867999494027E-3</v>
      </c>
    </row>
    <row r="21" spans="3:96"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40"/>
      <c r="AP21" s="38"/>
      <c r="AQ21" s="27"/>
      <c r="AR21" s="27"/>
      <c r="AS21" s="27"/>
      <c r="AT21" s="27"/>
      <c r="AU21" s="40"/>
      <c r="AV21" s="38"/>
      <c r="AW21" s="27"/>
      <c r="AX21" s="27"/>
      <c r="AY21" s="27"/>
      <c r="AZ21" s="27"/>
      <c r="BA21" s="37"/>
      <c r="BB21" s="27"/>
      <c r="BC21" s="27"/>
      <c r="BD21" s="31" t="s">
        <v>77</v>
      </c>
      <c r="BE21" s="34">
        <f t="shared" si="17"/>
        <v>249</v>
      </c>
      <c r="BF21" s="34">
        <v>0</v>
      </c>
      <c r="BG21" s="7">
        <v>249</v>
      </c>
      <c r="BH21" s="33">
        <f t="shared" si="18"/>
        <v>1.2500766236725655E-5</v>
      </c>
      <c r="BI21" s="27"/>
      <c r="BJ21" s="35" t="s">
        <v>72</v>
      </c>
      <c r="BK21" s="34">
        <f t="shared" si="19"/>
        <v>316</v>
      </c>
      <c r="BL21" s="34">
        <v>46</v>
      </c>
      <c r="BM21" s="7">
        <v>362</v>
      </c>
      <c r="BN21" s="33">
        <f t="shared" si="10"/>
        <v>1.8636694879979941E-5</v>
      </c>
      <c r="BO21" s="27"/>
      <c r="BP21" s="35" t="s">
        <v>72</v>
      </c>
      <c r="BQ21" s="34">
        <f t="shared" si="20"/>
        <v>4</v>
      </c>
      <c r="BR21" s="36">
        <v>4441</v>
      </c>
      <c r="BS21" s="7">
        <v>4445</v>
      </c>
      <c r="BT21" s="33">
        <f t="shared" si="11"/>
        <v>2.2602859920288433E-4</v>
      </c>
      <c r="BU21" s="27"/>
      <c r="BV21" s="35" t="s">
        <v>60</v>
      </c>
      <c r="BW21" s="34">
        <f t="shared" si="21"/>
        <v>11806</v>
      </c>
      <c r="BX21" s="36">
        <v>5295</v>
      </c>
      <c r="BY21" s="7">
        <v>17101</v>
      </c>
      <c r="BZ21" s="33">
        <f t="shared" si="22"/>
        <v>7.9840332407690945E-4</v>
      </c>
      <c r="CA21" s="27"/>
      <c r="CB21" s="35" t="s">
        <v>60</v>
      </c>
      <c r="CC21" s="6">
        <f t="shared" si="23"/>
        <v>10366</v>
      </c>
      <c r="CD21" s="36">
        <v>8625</v>
      </c>
      <c r="CE21" s="7">
        <v>18991</v>
      </c>
      <c r="CF21" s="33">
        <f t="shared" si="12"/>
        <v>8.2816115996113126E-4</v>
      </c>
      <c r="CG21" s="27"/>
      <c r="CH21" s="35" t="s">
        <v>60</v>
      </c>
      <c r="CI21" s="6">
        <f t="shared" si="24"/>
        <v>10316</v>
      </c>
      <c r="CJ21" s="36">
        <v>8625</v>
      </c>
      <c r="CK21" s="7">
        <v>18941</v>
      </c>
      <c r="CL21" s="33">
        <f t="shared" si="25"/>
        <v>8.1281491696680015E-4</v>
      </c>
      <c r="CM21" s="27"/>
      <c r="CN21" s="35" t="s">
        <v>68</v>
      </c>
      <c r="CO21" s="34">
        <f t="shared" si="26"/>
        <v>19646</v>
      </c>
      <c r="CP21" s="36">
        <v>42624</v>
      </c>
      <c r="CQ21" s="7">
        <v>62270</v>
      </c>
      <c r="CR21" s="33">
        <f t="shared" si="27"/>
        <v>2.7941738491263687E-3</v>
      </c>
    </row>
    <row r="22" spans="3:96"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38"/>
      <c r="AQ22" s="27"/>
      <c r="AR22" s="27"/>
      <c r="AS22" s="27"/>
      <c r="AT22" s="27"/>
      <c r="AU22" s="27"/>
      <c r="AV22" s="38"/>
      <c r="AW22" s="27"/>
      <c r="AX22" s="27"/>
      <c r="AY22" s="27"/>
      <c r="AZ22" s="27"/>
      <c r="BA22" s="27"/>
      <c r="BB22" s="27"/>
      <c r="BC22" s="27"/>
      <c r="BD22" s="4" t="s">
        <v>22</v>
      </c>
      <c r="BE22" s="41">
        <f>SUM(BE6:BE21)</f>
        <v>9403652</v>
      </c>
      <c r="BF22" s="41">
        <f>SUM(BF6:BF21)</f>
        <v>10515127</v>
      </c>
      <c r="BG22" s="8">
        <f>SUM(BG6:BG21)</f>
        <v>19918779</v>
      </c>
      <c r="BH22" s="39"/>
      <c r="BI22" s="27"/>
      <c r="BJ22" s="35" t="s">
        <v>77</v>
      </c>
      <c r="BK22" s="34">
        <f t="shared" si="19"/>
        <v>249</v>
      </c>
      <c r="BL22" s="34">
        <v>25</v>
      </c>
      <c r="BM22" s="7">
        <v>274</v>
      </c>
      <c r="BN22" s="33">
        <f t="shared" si="10"/>
        <v>1.4106227616338409E-5</v>
      </c>
      <c r="BO22" s="27"/>
      <c r="BP22" s="35" t="s">
        <v>75</v>
      </c>
      <c r="BQ22" s="34">
        <f t="shared" si="20"/>
        <v>5</v>
      </c>
      <c r="BR22" s="36">
        <v>450</v>
      </c>
      <c r="BS22" s="7">
        <v>455</v>
      </c>
      <c r="BT22" s="33">
        <f t="shared" si="11"/>
        <v>2.3136785745177138E-5</v>
      </c>
      <c r="BU22" s="27"/>
      <c r="BV22" s="35" t="s">
        <v>73</v>
      </c>
      <c r="BW22" s="34">
        <v>4639</v>
      </c>
      <c r="BX22" s="36" t="s">
        <v>62</v>
      </c>
      <c r="BY22" s="7">
        <v>4639</v>
      </c>
      <c r="BZ22" s="33">
        <f t="shared" si="22"/>
        <v>2.165834173669834E-4</v>
      </c>
      <c r="CA22" s="27"/>
      <c r="CB22" s="35" t="s">
        <v>73</v>
      </c>
      <c r="CC22" s="6">
        <v>4750</v>
      </c>
      <c r="CD22" s="36" t="s">
        <v>62</v>
      </c>
      <c r="CE22" s="7">
        <v>4750</v>
      </c>
      <c r="CF22" s="33">
        <f t="shared" si="12"/>
        <v>2.0713840818363294E-4</v>
      </c>
      <c r="CG22" s="27"/>
      <c r="CH22" s="35" t="s">
        <v>78</v>
      </c>
      <c r="CI22" s="6">
        <v>16316</v>
      </c>
      <c r="CJ22" s="36" t="s">
        <v>62</v>
      </c>
      <c r="CK22" s="7">
        <v>16316</v>
      </c>
      <c r="CL22" s="33">
        <f t="shared" si="25"/>
        <v>7.0016832190646268E-4</v>
      </c>
      <c r="CM22" s="27"/>
      <c r="CN22" s="35" t="s">
        <v>61</v>
      </c>
      <c r="CO22" s="34">
        <f t="shared" si="26"/>
        <v>58000</v>
      </c>
      <c r="CP22" s="36">
        <v>0</v>
      </c>
      <c r="CQ22" s="7">
        <v>58000</v>
      </c>
      <c r="CR22" s="33">
        <f t="shared" si="27"/>
        <v>2.6025707925056911E-3</v>
      </c>
    </row>
    <row r="23" spans="3:96"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40"/>
      <c r="BF23" s="40"/>
      <c r="BG23" s="27"/>
      <c r="BH23" s="27"/>
      <c r="BI23" s="27"/>
      <c r="BJ23" s="4" t="s">
        <v>22</v>
      </c>
      <c r="BK23" s="41">
        <f>SUM(BK6:BK22)</f>
        <v>9363389</v>
      </c>
      <c r="BL23" s="41">
        <f>SUM(BL6:BL22)</f>
        <v>10060656</v>
      </c>
      <c r="BM23" s="8">
        <f>SUM(BM6:BM22)</f>
        <v>19424045</v>
      </c>
      <c r="BN23" s="39"/>
      <c r="BO23" s="27"/>
      <c r="BP23" s="35" t="s">
        <v>77</v>
      </c>
      <c r="BQ23" s="34">
        <f t="shared" si="20"/>
        <v>246</v>
      </c>
      <c r="BR23" s="36">
        <v>54</v>
      </c>
      <c r="BS23" s="7">
        <v>300</v>
      </c>
      <c r="BT23" s="33">
        <f t="shared" si="11"/>
        <v>1.5255023568248661E-5</v>
      </c>
      <c r="BU23" s="27"/>
      <c r="BV23" s="35" t="s">
        <v>77</v>
      </c>
      <c r="BW23" s="34">
        <f t="shared" si="21"/>
        <v>247</v>
      </c>
      <c r="BX23" s="36">
        <v>19</v>
      </c>
      <c r="BY23" s="7">
        <v>266</v>
      </c>
      <c r="BZ23" s="33">
        <f t="shared" si="22"/>
        <v>1.2418881013066951E-5</v>
      </c>
      <c r="CA23" s="27"/>
      <c r="CB23" s="35" t="s">
        <v>77</v>
      </c>
      <c r="CC23" s="6">
        <f t="shared" si="23"/>
        <v>233</v>
      </c>
      <c r="CD23" s="36">
        <v>11</v>
      </c>
      <c r="CE23" s="7">
        <v>244</v>
      </c>
      <c r="CF23" s="33">
        <f t="shared" si="12"/>
        <v>1.0640372967748724E-5</v>
      </c>
      <c r="CG23" s="27"/>
      <c r="CH23" s="35" t="s">
        <v>73</v>
      </c>
      <c r="CI23" s="6">
        <v>4641</v>
      </c>
      <c r="CJ23" s="36" t="s">
        <v>62</v>
      </c>
      <c r="CK23" s="7">
        <v>4641</v>
      </c>
      <c r="CL23" s="33">
        <f t="shared" si="25"/>
        <v>1.9915918006667649E-4</v>
      </c>
      <c r="CM23" s="27"/>
      <c r="CN23" s="35" t="s">
        <v>60</v>
      </c>
      <c r="CO23" s="34">
        <f t="shared" si="26"/>
        <v>9546</v>
      </c>
      <c r="CP23" s="34">
        <v>8537</v>
      </c>
      <c r="CQ23" s="7">
        <v>18083</v>
      </c>
      <c r="CR23" s="33">
        <f t="shared" si="27"/>
        <v>8.1141875242897259E-4</v>
      </c>
    </row>
    <row r="24" spans="3:96"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37"/>
      <c r="BH24" s="27"/>
      <c r="BI24" s="27"/>
      <c r="BJ24" s="27"/>
      <c r="BK24" s="27"/>
      <c r="BL24" s="27"/>
      <c r="BM24" s="27"/>
      <c r="BN24" s="27"/>
      <c r="BO24" s="27"/>
      <c r="BP24" s="4" t="s">
        <v>22</v>
      </c>
      <c r="BQ24" s="41">
        <f>SUM(BQ6:BQ23)</f>
        <v>9531480</v>
      </c>
      <c r="BR24" s="41">
        <f>SUM(BR6:BR23)</f>
        <v>10134173</v>
      </c>
      <c r="BS24" s="8">
        <f>SUM(BS6:BS23)</f>
        <v>19665653</v>
      </c>
      <c r="BT24" s="39"/>
      <c r="BU24" s="27"/>
      <c r="BV24" s="4" t="s">
        <v>22</v>
      </c>
      <c r="BW24" s="41">
        <f>SUM(BW6:BW23)</f>
        <v>9759839</v>
      </c>
      <c r="BX24" s="41">
        <f>SUM(BX6:BX23)</f>
        <v>11659160</v>
      </c>
      <c r="BY24" s="8">
        <f>SUM(BY6:BY23)</f>
        <v>21418999</v>
      </c>
      <c r="BZ24" s="39"/>
      <c r="CA24" s="27"/>
      <c r="CB24" s="35" t="s">
        <v>79</v>
      </c>
      <c r="CC24" s="6">
        <f t="shared" si="23"/>
        <v>44</v>
      </c>
      <c r="CD24" s="36">
        <v>23</v>
      </c>
      <c r="CE24" s="7">
        <v>67</v>
      </c>
      <c r="CF24" s="33">
        <f t="shared" si="12"/>
        <v>2.9217417575375594E-6</v>
      </c>
      <c r="CG24" s="27"/>
      <c r="CH24" s="35" t="s">
        <v>77</v>
      </c>
      <c r="CI24" s="6">
        <f t="shared" si="24"/>
        <v>257</v>
      </c>
      <c r="CJ24" s="36">
        <v>72</v>
      </c>
      <c r="CK24" s="7">
        <v>329</v>
      </c>
      <c r="CL24" s="33">
        <f t="shared" si="25"/>
        <v>1.4118373247562285E-5</v>
      </c>
      <c r="CM24" s="27"/>
      <c r="CN24" s="35" t="s">
        <v>78</v>
      </c>
      <c r="CO24" s="34">
        <f t="shared" si="26"/>
        <v>13570</v>
      </c>
      <c r="CP24" s="34">
        <v>0</v>
      </c>
      <c r="CQ24" s="7">
        <v>13570</v>
      </c>
      <c r="CR24" s="33">
        <f t="shared" si="27"/>
        <v>6.0891182162590041E-4</v>
      </c>
    </row>
    <row r="25" spans="3:96"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37"/>
      <c r="BF25" s="27"/>
      <c r="BG25" s="27"/>
      <c r="BH25" s="27"/>
      <c r="BI25" s="27"/>
      <c r="BJ25" s="27"/>
      <c r="BK25" s="27"/>
      <c r="BL25" s="27"/>
      <c r="BM25" s="37"/>
      <c r="BN25" s="27"/>
      <c r="BO25" s="27"/>
      <c r="BP25" s="27"/>
      <c r="BQ25" s="27"/>
      <c r="BR25" s="27"/>
      <c r="BS25" s="27"/>
      <c r="BT25" s="27"/>
      <c r="BU25" s="27"/>
      <c r="BV25" s="27"/>
      <c r="BW25" s="37"/>
      <c r="BX25" s="27"/>
      <c r="BY25" s="27"/>
      <c r="BZ25" s="27"/>
      <c r="CA25" s="27"/>
      <c r="CB25" s="31" t="s">
        <v>78</v>
      </c>
      <c r="CC25" s="6">
        <v>-91</v>
      </c>
      <c r="CD25" s="34" t="s">
        <v>62</v>
      </c>
      <c r="CE25" s="7">
        <v>-91</v>
      </c>
      <c r="CF25" s="33">
        <f t="shared" si="12"/>
        <v>-3.9683358199390735E-6</v>
      </c>
      <c r="CG25" s="27"/>
      <c r="CH25" s="4" t="s">
        <v>22</v>
      </c>
      <c r="CI25" s="41">
        <f>SUM(CI6:CI24)</f>
        <v>9276302</v>
      </c>
      <c r="CJ25" s="41">
        <f>SUM(CJ6:CJ24)</f>
        <v>14026666</v>
      </c>
      <c r="CK25" s="8">
        <f>SUM(CK6:CK24)</f>
        <v>23302968</v>
      </c>
      <c r="CL25" s="39"/>
      <c r="CM25" s="27"/>
      <c r="CN25" s="31" t="s">
        <v>73</v>
      </c>
      <c r="CO25" s="34">
        <f t="shared" si="26"/>
        <v>5060</v>
      </c>
      <c r="CP25" s="34">
        <v>0</v>
      </c>
      <c r="CQ25" s="7">
        <v>5060</v>
      </c>
      <c r="CR25" s="33">
        <f t="shared" si="27"/>
        <v>2.2705186569101373E-4</v>
      </c>
    </row>
    <row r="26" spans="3:96"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37"/>
      <c r="BF26" s="27"/>
      <c r="BG26" s="27"/>
      <c r="BH26" s="27"/>
      <c r="BI26" s="27"/>
      <c r="BJ26" s="27"/>
      <c r="BK26" s="37"/>
      <c r="BL26" s="27"/>
      <c r="BM26" s="27"/>
      <c r="BN26" s="27"/>
      <c r="BO26" s="27"/>
      <c r="BP26" s="27"/>
      <c r="BQ26" s="37"/>
      <c r="BR26" s="27"/>
      <c r="BS26" s="40"/>
      <c r="BT26" s="27"/>
      <c r="BU26" s="27"/>
      <c r="BV26" s="27"/>
      <c r="BW26" s="37"/>
      <c r="BX26" s="27"/>
      <c r="BY26" s="40"/>
      <c r="BZ26" s="27"/>
      <c r="CA26" s="27"/>
      <c r="CB26" s="4" t="s">
        <v>22</v>
      </c>
      <c r="CC26" s="41">
        <f>SUM(CC6:CC25)</f>
        <v>9853629</v>
      </c>
      <c r="CD26" s="41">
        <f>SUM(CD6:CD25)</f>
        <v>13077898</v>
      </c>
      <c r="CE26" s="8">
        <f>SUM(CE6:CE25)</f>
        <v>22931527</v>
      </c>
      <c r="CF26" s="39"/>
      <c r="CG26" s="27"/>
      <c r="CH26" s="27"/>
      <c r="CI26" s="37"/>
      <c r="CJ26" s="27"/>
      <c r="CK26" s="27"/>
      <c r="CL26" s="27"/>
      <c r="CM26" s="27"/>
      <c r="CN26" s="31" t="s">
        <v>77</v>
      </c>
      <c r="CO26" s="34">
        <f t="shared" si="26"/>
        <v>248</v>
      </c>
      <c r="CP26" s="34">
        <v>0</v>
      </c>
      <c r="CQ26" s="7">
        <v>248</v>
      </c>
      <c r="CR26" s="33">
        <f t="shared" si="27"/>
        <v>1.112823373347261E-5</v>
      </c>
    </row>
    <row r="27" spans="3:96"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37"/>
      <c r="BF27" s="27"/>
      <c r="BG27" s="27"/>
      <c r="BH27" s="27"/>
      <c r="BI27" s="27"/>
      <c r="BJ27" s="27"/>
      <c r="BK27" s="37"/>
      <c r="BL27" s="27"/>
      <c r="BM27" s="27"/>
      <c r="BN27" s="27"/>
      <c r="BO27" s="27"/>
      <c r="BP27" s="27"/>
      <c r="BQ27" s="37"/>
      <c r="BR27" s="27"/>
      <c r="BS27" s="27"/>
      <c r="BT27" s="27"/>
      <c r="BU27" s="27"/>
      <c r="BV27" s="27"/>
      <c r="BW27" s="37"/>
      <c r="BX27" s="27"/>
      <c r="BY27" s="27"/>
      <c r="BZ27" s="27"/>
      <c r="CA27" s="27"/>
      <c r="CB27" s="27"/>
      <c r="CC27" s="37"/>
      <c r="CD27" s="27"/>
      <c r="CE27" s="27"/>
      <c r="CF27" s="27"/>
      <c r="CG27" s="27"/>
      <c r="CH27" s="27"/>
      <c r="CI27" s="37"/>
      <c r="CJ27" s="27"/>
      <c r="CK27" s="40"/>
      <c r="CL27" s="27"/>
      <c r="CM27" s="27"/>
      <c r="CN27" s="4" t="s">
        <v>22</v>
      </c>
      <c r="CO27" s="41">
        <f>SUM(CO6:CO26)</f>
        <v>8857422</v>
      </c>
      <c r="CP27" s="41">
        <f>SUM(CP6:CP26)</f>
        <v>13428235</v>
      </c>
      <c r="CQ27" s="8">
        <f>SUM(CQ6:CQ26)</f>
        <v>22285657</v>
      </c>
      <c r="CR27" s="39"/>
    </row>
    <row r="28" spans="3:96"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37"/>
      <c r="BF28" s="27"/>
      <c r="BG28" s="27"/>
      <c r="BH28" s="27"/>
      <c r="BI28" s="27"/>
      <c r="BJ28" s="27"/>
      <c r="BK28" s="37"/>
      <c r="BL28" s="27"/>
      <c r="BM28" s="27"/>
      <c r="BN28" s="27"/>
      <c r="BO28" s="27"/>
      <c r="BP28" s="27"/>
      <c r="BQ28" s="37"/>
      <c r="BR28" s="27"/>
      <c r="BS28" s="27"/>
      <c r="BT28" s="27"/>
      <c r="BU28" s="27"/>
      <c r="BV28" s="27"/>
      <c r="BW28" s="37"/>
      <c r="BX28" s="27"/>
      <c r="BY28" s="27"/>
      <c r="BZ28" s="27"/>
      <c r="CA28" s="27"/>
      <c r="CB28" s="27"/>
      <c r="CC28" s="37"/>
      <c r="CD28" s="27"/>
      <c r="CE28" s="40"/>
      <c r="CF28" s="27"/>
      <c r="CG28" s="27"/>
      <c r="CH28" s="27"/>
      <c r="CI28" s="37"/>
      <c r="CJ28" s="27"/>
      <c r="CK28" s="27"/>
      <c r="CL28" s="27"/>
      <c r="CM28" s="27"/>
      <c r="CN28" s="27"/>
      <c r="CO28" s="37"/>
      <c r="CP28" s="27"/>
      <c r="CQ28" s="27"/>
      <c r="CR28" s="27"/>
    </row>
    <row r="29" spans="3:96"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37"/>
      <c r="BF29" s="27"/>
      <c r="BG29" s="27"/>
      <c r="BH29" s="27"/>
      <c r="BI29" s="27"/>
      <c r="BJ29" s="27"/>
      <c r="BK29" s="37"/>
      <c r="BL29" s="27"/>
      <c r="BM29" s="27"/>
      <c r="BN29" s="27"/>
      <c r="BO29" s="27"/>
      <c r="BP29" s="27"/>
      <c r="BQ29" s="37"/>
      <c r="BR29" s="27"/>
      <c r="BS29" s="27"/>
      <c r="BT29" s="27"/>
      <c r="BU29" s="27"/>
      <c r="BV29" s="27"/>
      <c r="BW29" s="37"/>
      <c r="BX29" s="27"/>
      <c r="BY29" s="27"/>
      <c r="BZ29" s="27"/>
      <c r="CA29" s="27"/>
      <c r="CB29" s="27"/>
      <c r="CC29" s="37"/>
      <c r="CD29" s="27"/>
      <c r="CE29" s="27"/>
      <c r="CF29" s="27"/>
      <c r="CG29" s="27"/>
      <c r="CH29" s="27"/>
      <c r="CI29" s="37"/>
      <c r="CJ29" s="27"/>
      <c r="CK29" s="27"/>
      <c r="CL29" s="27"/>
      <c r="CM29" s="27"/>
      <c r="CN29" s="27"/>
      <c r="CO29" s="37"/>
      <c r="CP29" s="27"/>
      <c r="CQ29" s="40"/>
      <c r="CR29" s="27"/>
    </row>
    <row r="30" spans="3:96"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37"/>
      <c r="BF30" s="27"/>
      <c r="BG30" s="27"/>
      <c r="BH30" s="27"/>
      <c r="BI30" s="27"/>
      <c r="BJ30" s="27"/>
      <c r="BK30" s="37"/>
      <c r="BL30" s="27"/>
      <c r="BM30" s="27"/>
      <c r="BN30" s="27"/>
      <c r="BO30" s="27"/>
      <c r="BP30" s="27"/>
      <c r="BQ30" s="37"/>
      <c r="BR30" s="27"/>
      <c r="BS30" s="27"/>
      <c r="BT30" s="27"/>
      <c r="BU30" s="27"/>
      <c r="BV30" s="27"/>
      <c r="BW30" s="37"/>
      <c r="BX30" s="27"/>
      <c r="BY30" s="27"/>
      <c r="BZ30" s="27"/>
      <c r="CA30" s="27"/>
      <c r="CB30" s="27"/>
      <c r="CC30" s="37"/>
      <c r="CD30" s="27"/>
      <c r="CE30" s="27"/>
      <c r="CF30" s="27"/>
      <c r="CG30" s="27"/>
      <c r="CH30" s="27"/>
      <c r="CI30" s="37"/>
      <c r="CJ30" s="27"/>
      <c r="CK30" s="27"/>
      <c r="CL30" s="27"/>
      <c r="CM30" s="27"/>
      <c r="CN30" s="27"/>
      <c r="CO30" s="37"/>
      <c r="CP30" s="27"/>
      <c r="CQ30" s="27"/>
      <c r="CR30" s="27"/>
    </row>
    <row r="31" spans="3:96"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37"/>
      <c r="BF31" s="27"/>
      <c r="BG31" s="27"/>
      <c r="BH31" s="27"/>
      <c r="BI31" s="27"/>
      <c r="BJ31" s="27"/>
      <c r="BK31" s="37"/>
      <c r="BL31" s="27"/>
      <c r="BM31" s="27"/>
      <c r="BN31" s="27"/>
      <c r="BO31" s="27"/>
      <c r="BP31" s="27"/>
      <c r="BQ31" s="37"/>
      <c r="BR31" s="27"/>
      <c r="BS31" s="27"/>
      <c r="BT31" s="27"/>
      <c r="BU31" s="27"/>
      <c r="BV31" s="27"/>
      <c r="BW31" s="37"/>
      <c r="BX31" s="27"/>
      <c r="BY31" s="27"/>
      <c r="BZ31" s="27"/>
      <c r="CA31" s="27"/>
      <c r="CB31" s="27"/>
      <c r="CC31" s="37"/>
      <c r="CD31" s="27"/>
      <c r="CE31" s="27"/>
      <c r="CF31" s="27"/>
      <c r="CG31" s="27"/>
      <c r="CH31" s="27"/>
      <c r="CI31" s="37"/>
      <c r="CJ31" s="27"/>
      <c r="CK31" s="27"/>
      <c r="CL31" s="27"/>
      <c r="CM31" s="27"/>
      <c r="CN31" s="27"/>
      <c r="CO31" s="37"/>
      <c r="CP31" s="27"/>
      <c r="CQ31" s="27"/>
      <c r="CR31" s="27"/>
    </row>
    <row r="32" spans="3:96"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37"/>
      <c r="BF32" s="27"/>
      <c r="BG32" s="27"/>
      <c r="BH32" s="27"/>
      <c r="BI32" s="27"/>
      <c r="BJ32" s="27"/>
      <c r="BK32" s="37"/>
      <c r="BL32" s="27"/>
      <c r="BM32" s="27"/>
      <c r="BN32" s="27"/>
      <c r="BO32" s="27"/>
      <c r="BP32" s="27"/>
      <c r="BQ32" s="37"/>
      <c r="BR32" s="27"/>
      <c r="BS32" s="27"/>
      <c r="BT32" s="27"/>
      <c r="BU32" s="27"/>
      <c r="BV32" s="27"/>
      <c r="BW32" s="37"/>
      <c r="BX32" s="27"/>
      <c r="BY32" s="27"/>
      <c r="BZ32" s="27"/>
      <c r="CA32" s="27"/>
      <c r="CB32" s="27"/>
      <c r="CC32" s="37"/>
      <c r="CD32" s="27"/>
      <c r="CE32" s="27"/>
      <c r="CF32" s="27"/>
      <c r="CG32" s="27"/>
      <c r="CH32" s="27"/>
      <c r="CI32" s="37"/>
      <c r="CJ32" s="27"/>
      <c r="CK32" s="27"/>
      <c r="CL32" s="27"/>
      <c r="CM32" s="27"/>
      <c r="CN32" s="27"/>
      <c r="CO32" s="37"/>
      <c r="CP32" s="27"/>
      <c r="CQ32" s="27"/>
      <c r="CR32" s="27"/>
    </row>
    <row r="33" spans="42:93"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37"/>
      <c r="BF33" s="27"/>
      <c r="BG33" s="27"/>
      <c r="BH33" s="27"/>
      <c r="BI33" s="27"/>
      <c r="BJ33" s="27"/>
      <c r="BK33" s="37"/>
      <c r="BL33" s="27"/>
      <c r="BM33" s="27"/>
      <c r="BN33" s="27"/>
      <c r="BO33" s="27"/>
      <c r="BP33" s="27"/>
      <c r="BQ33" s="37"/>
      <c r="BR33" s="27"/>
      <c r="BS33" s="27"/>
      <c r="BT33" s="27"/>
      <c r="BU33" s="27"/>
      <c r="BV33" s="27"/>
      <c r="BW33" s="37"/>
      <c r="BX33" s="27"/>
      <c r="BY33" s="27"/>
      <c r="BZ33" s="27"/>
      <c r="CA33" s="27"/>
      <c r="CB33" s="27"/>
      <c r="CC33" s="37"/>
      <c r="CD33" s="27"/>
      <c r="CE33" s="27"/>
      <c r="CF33" s="27"/>
      <c r="CG33" s="27"/>
      <c r="CH33" s="27"/>
      <c r="CI33" s="37"/>
      <c r="CJ33" s="27"/>
      <c r="CK33" s="27"/>
      <c r="CL33" s="27"/>
      <c r="CM33" s="27"/>
      <c r="CN33" s="27"/>
      <c r="CO33" s="37"/>
    </row>
    <row r="34" spans="42:93"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37"/>
      <c r="BF34" s="27"/>
      <c r="BG34" s="27"/>
      <c r="BH34" s="27"/>
      <c r="BI34" s="27"/>
      <c r="BJ34" s="27"/>
      <c r="BK34" s="37"/>
      <c r="BL34" s="27"/>
      <c r="BM34" s="27"/>
      <c r="BN34" s="27"/>
      <c r="BO34" s="27"/>
      <c r="BP34" s="27"/>
      <c r="BQ34" s="37"/>
      <c r="BR34" s="27"/>
      <c r="BS34" s="27"/>
      <c r="BT34" s="27"/>
      <c r="BU34" s="27"/>
      <c r="BV34" s="27"/>
      <c r="BW34" s="37"/>
      <c r="BX34" s="27"/>
      <c r="BY34" s="27"/>
      <c r="BZ34" s="27"/>
      <c r="CA34" s="27"/>
      <c r="CB34" s="27"/>
      <c r="CC34" s="37"/>
      <c r="CD34" s="27"/>
      <c r="CE34" s="27"/>
      <c r="CF34" s="27"/>
      <c r="CG34" s="27"/>
      <c r="CH34" s="27"/>
      <c r="CI34" s="37"/>
      <c r="CJ34" s="27"/>
      <c r="CK34" s="27"/>
      <c r="CL34" s="27"/>
      <c r="CM34" s="27"/>
      <c r="CN34" s="27"/>
      <c r="CO34" s="37"/>
    </row>
    <row r="35" spans="42:93">
      <c r="AP35" s="42"/>
      <c r="AQ35" s="27"/>
      <c r="AR35" s="27"/>
      <c r="AS35" s="27"/>
      <c r="AT35" s="27"/>
      <c r="AU35" s="27"/>
      <c r="AV35" s="42"/>
      <c r="AW35" s="27"/>
      <c r="AX35" s="27"/>
      <c r="AY35" s="27"/>
      <c r="AZ35" s="27"/>
      <c r="BA35" s="27"/>
      <c r="BB35" s="27"/>
      <c r="BC35" s="27"/>
      <c r="BD35" s="27"/>
      <c r="BE35" s="37"/>
      <c r="BF35" s="27"/>
      <c r="BG35" s="27"/>
      <c r="BH35" s="27"/>
      <c r="BI35" s="27"/>
      <c r="BJ35" s="27"/>
      <c r="BK35" s="37"/>
      <c r="BL35" s="27"/>
      <c r="BM35" s="27"/>
      <c r="BN35" s="27"/>
      <c r="BO35" s="27"/>
      <c r="BP35" s="27"/>
      <c r="BQ35" s="37"/>
      <c r="BR35" s="27"/>
      <c r="BS35" s="27"/>
      <c r="BT35" s="27"/>
      <c r="BU35" s="27"/>
      <c r="BV35" s="27"/>
      <c r="BW35" s="37"/>
      <c r="BX35" s="27"/>
      <c r="BY35" s="27"/>
      <c r="BZ35" s="27"/>
      <c r="CA35" s="27"/>
      <c r="CB35" s="27"/>
      <c r="CC35" s="37"/>
      <c r="CD35" s="27"/>
      <c r="CE35" s="27"/>
      <c r="CF35" s="27"/>
      <c r="CG35" s="27"/>
      <c r="CH35" s="27"/>
      <c r="CI35" s="37"/>
      <c r="CJ35" s="27"/>
      <c r="CK35" s="27"/>
      <c r="CL35" s="27"/>
      <c r="CM35" s="27"/>
      <c r="CN35" s="27"/>
      <c r="CO35" s="37"/>
    </row>
    <row r="36" spans="42:93"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37"/>
      <c r="BF36" s="27"/>
      <c r="BG36" s="27"/>
      <c r="BH36" s="27"/>
      <c r="BI36" s="27"/>
      <c r="BJ36" s="27"/>
      <c r="BK36" s="37"/>
      <c r="BL36" s="27"/>
      <c r="BM36" s="27"/>
      <c r="BN36" s="27"/>
      <c r="BO36" s="27"/>
      <c r="BP36" s="27"/>
      <c r="BQ36" s="37"/>
      <c r="BR36" s="27"/>
      <c r="BS36" s="27"/>
      <c r="BT36" s="27"/>
      <c r="BU36" s="27"/>
      <c r="BV36" s="27"/>
      <c r="BW36" s="37"/>
      <c r="BX36" s="27"/>
      <c r="BY36" s="27"/>
      <c r="BZ36" s="27"/>
      <c r="CA36" s="27"/>
      <c r="CB36" s="27"/>
      <c r="CC36" s="37"/>
      <c r="CD36" s="27"/>
      <c r="CE36" s="27"/>
      <c r="CF36" s="27"/>
      <c r="CG36" s="27"/>
      <c r="CH36" s="27"/>
      <c r="CI36" s="37"/>
      <c r="CJ36" s="27"/>
      <c r="CK36" s="27"/>
      <c r="CL36" s="27"/>
      <c r="CM36" s="27"/>
      <c r="CN36" s="27"/>
      <c r="CO36" s="37"/>
    </row>
    <row r="37" spans="42:93"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37"/>
      <c r="BF37" s="27"/>
      <c r="BG37" s="27"/>
      <c r="BH37" s="27"/>
      <c r="BI37" s="27"/>
      <c r="BJ37" s="27"/>
      <c r="BK37" s="37"/>
      <c r="BL37" s="27"/>
      <c r="BM37" s="27"/>
      <c r="BN37" s="27"/>
      <c r="BO37" s="27"/>
      <c r="BP37" s="27"/>
      <c r="BQ37" s="37"/>
      <c r="BR37" s="27"/>
      <c r="BS37" s="27"/>
      <c r="BT37" s="27"/>
      <c r="BU37" s="27"/>
      <c r="BV37" s="27"/>
      <c r="BW37" s="37"/>
      <c r="BX37" s="27"/>
      <c r="BY37" s="27"/>
      <c r="BZ37" s="27"/>
      <c r="CA37" s="27"/>
      <c r="CB37" s="27"/>
      <c r="CC37" s="37"/>
      <c r="CD37" s="27"/>
      <c r="CE37" s="27"/>
      <c r="CF37" s="27"/>
      <c r="CG37" s="27"/>
      <c r="CH37" s="27"/>
      <c r="CI37" s="37"/>
      <c r="CJ37" s="27"/>
      <c r="CK37" s="27"/>
      <c r="CL37" s="27"/>
      <c r="CM37" s="27"/>
      <c r="CN37" s="27"/>
      <c r="CO37" s="37"/>
    </row>
    <row r="38" spans="42:93"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37"/>
      <c r="BF38" s="27"/>
      <c r="BG38" s="27"/>
      <c r="BH38" s="27"/>
      <c r="BI38" s="27"/>
      <c r="BJ38" s="27"/>
      <c r="BK38" s="37"/>
      <c r="BL38" s="27"/>
      <c r="BM38" s="27"/>
      <c r="BN38" s="27"/>
      <c r="BO38" s="27"/>
      <c r="BP38" s="27"/>
      <c r="BQ38" s="37"/>
      <c r="BR38" s="27"/>
      <c r="BS38" s="27"/>
      <c r="BT38" s="27"/>
      <c r="BU38" s="27"/>
      <c r="BV38" s="27"/>
      <c r="BW38" s="37"/>
      <c r="BX38" s="27"/>
      <c r="BY38" s="27"/>
      <c r="BZ38" s="27"/>
      <c r="CA38" s="27"/>
      <c r="CB38" s="27"/>
      <c r="CC38" s="37"/>
      <c r="CD38" s="27"/>
      <c r="CE38" s="27"/>
      <c r="CF38" s="27"/>
      <c r="CG38" s="27"/>
      <c r="CH38" s="27"/>
      <c r="CI38" s="37"/>
      <c r="CJ38" s="27"/>
      <c r="CK38" s="27"/>
      <c r="CL38" s="27"/>
      <c r="CM38" s="27"/>
      <c r="CN38" s="27"/>
      <c r="CO38" s="37"/>
    </row>
    <row r="39" spans="42:93"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37"/>
      <c r="BF39" s="27"/>
      <c r="BG39" s="27"/>
      <c r="BH39" s="27"/>
      <c r="BI39" s="27"/>
      <c r="BJ39" s="27"/>
      <c r="BK39" s="37"/>
      <c r="BL39" s="27"/>
      <c r="BM39" s="27"/>
      <c r="BN39" s="27"/>
      <c r="BO39" s="27"/>
      <c r="BP39" s="27"/>
      <c r="BQ39" s="37"/>
      <c r="BR39" s="27"/>
      <c r="BS39" s="27"/>
      <c r="BT39" s="27"/>
      <c r="BU39" s="27"/>
      <c r="BV39" s="27"/>
      <c r="BW39" s="37"/>
      <c r="BX39" s="27"/>
      <c r="BY39" s="27"/>
      <c r="BZ39" s="27"/>
      <c r="CA39" s="27"/>
      <c r="CB39" s="27"/>
      <c r="CC39" s="37"/>
      <c r="CD39" s="27"/>
      <c r="CE39" s="27"/>
      <c r="CF39" s="27"/>
      <c r="CG39" s="27"/>
      <c r="CH39" s="27"/>
      <c r="CI39" s="37"/>
      <c r="CJ39" s="27"/>
      <c r="CK39" s="27"/>
      <c r="CL39" s="27"/>
      <c r="CM39" s="27"/>
      <c r="CN39" s="27"/>
      <c r="CO39" s="37"/>
    </row>
    <row r="40" spans="42:93"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37"/>
      <c r="BF40" s="27"/>
      <c r="BG40" s="27"/>
      <c r="BH40" s="27"/>
      <c r="BI40" s="27"/>
      <c r="BJ40" s="27"/>
      <c r="BK40" s="37"/>
      <c r="BL40" s="27"/>
      <c r="BM40" s="27"/>
      <c r="BN40" s="27"/>
      <c r="BO40" s="27"/>
      <c r="BP40" s="27"/>
      <c r="BQ40" s="37"/>
      <c r="BR40" s="27"/>
      <c r="BS40" s="27"/>
      <c r="BT40" s="27"/>
      <c r="BU40" s="27"/>
      <c r="BV40" s="27"/>
      <c r="BW40" s="37"/>
      <c r="BX40" s="27"/>
      <c r="BY40" s="27"/>
      <c r="BZ40" s="27"/>
      <c r="CA40" s="27"/>
      <c r="CB40" s="27"/>
      <c r="CC40" s="37"/>
      <c r="CD40" s="27"/>
      <c r="CE40" s="27"/>
      <c r="CF40" s="27"/>
      <c r="CG40" s="27"/>
      <c r="CH40" s="27"/>
      <c r="CI40" s="37"/>
      <c r="CJ40" s="27"/>
      <c r="CK40" s="27"/>
      <c r="CL40" s="27"/>
      <c r="CM40" s="27"/>
      <c r="CN40" s="27"/>
      <c r="CO40" s="37"/>
    </row>
    <row r="41" spans="42:93"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37"/>
      <c r="BF41" s="27"/>
      <c r="BG41" s="27"/>
      <c r="BH41" s="27"/>
      <c r="BI41" s="27"/>
      <c r="BJ41" s="27"/>
      <c r="BK41" s="37"/>
      <c r="BL41" s="27"/>
      <c r="BM41" s="27"/>
      <c r="BN41" s="27"/>
      <c r="BO41" s="27"/>
      <c r="BP41" s="27"/>
      <c r="BQ41" s="37"/>
      <c r="BR41" s="27"/>
      <c r="BS41" s="27"/>
      <c r="BT41" s="27"/>
      <c r="BU41" s="27"/>
      <c r="BV41" s="27"/>
      <c r="BW41" s="37"/>
      <c r="BX41" s="27"/>
      <c r="BY41" s="27"/>
      <c r="BZ41" s="27"/>
      <c r="CA41" s="27"/>
      <c r="CB41" s="27"/>
      <c r="CC41" s="37"/>
      <c r="CD41" s="27"/>
      <c r="CE41" s="27"/>
      <c r="CF41" s="27"/>
      <c r="CG41" s="27"/>
      <c r="CH41" s="27"/>
      <c r="CI41" s="37"/>
      <c r="CJ41" s="27"/>
      <c r="CK41" s="27"/>
      <c r="CL41" s="27"/>
      <c r="CM41" s="27"/>
      <c r="CN41" s="27"/>
      <c r="CO41" s="37"/>
    </row>
    <row r="42" spans="42:93"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37"/>
      <c r="BF42" s="27"/>
      <c r="BG42" s="27"/>
      <c r="BH42" s="27"/>
      <c r="BI42" s="27"/>
      <c r="BJ42" s="27"/>
      <c r="BK42" s="37"/>
      <c r="BL42" s="27"/>
      <c r="BM42" s="27"/>
      <c r="BN42" s="27"/>
      <c r="BO42" s="27"/>
      <c r="BP42" s="27"/>
      <c r="BQ42" s="37"/>
      <c r="BR42" s="27"/>
      <c r="BS42" s="27"/>
      <c r="BT42" s="27"/>
      <c r="BU42" s="27"/>
      <c r="BV42" s="27"/>
      <c r="BW42" s="37"/>
      <c r="BX42" s="27"/>
      <c r="BY42" s="27"/>
      <c r="BZ42" s="27"/>
      <c r="CA42" s="27"/>
      <c r="CB42" s="27"/>
      <c r="CC42" s="37"/>
      <c r="CD42" s="27"/>
      <c r="CE42" s="27"/>
      <c r="CF42" s="27"/>
      <c r="CG42" s="27"/>
      <c r="CH42" s="27"/>
      <c r="CI42" s="37"/>
      <c r="CJ42" s="27"/>
      <c r="CK42" s="27"/>
      <c r="CL42" s="27"/>
      <c r="CM42" s="27"/>
      <c r="CN42" s="27"/>
      <c r="CO42" s="37"/>
    </row>
    <row r="43" spans="42:93"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37"/>
      <c r="BF43" s="27"/>
      <c r="BG43" s="27"/>
      <c r="BH43" s="27"/>
      <c r="BI43" s="27"/>
      <c r="BJ43" s="27"/>
      <c r="BK43" s="37"/>
      <c r="BL43" s="27"/>
      <c r="BM43" s="27"/>
      <c r="BN43" s="27"/>
      <c r="BO43" s="27"/>
      <c r="BP43" s="27"/>
      <c r="BQ43" s="37"/>
      <c r="BR43" s="27"/>
      <c r="BS43" s="27"/>
      <c r="BT43" s="27"/>
      <c r="BU43" s="27"/>
      <c r="BV43" s="27"/>
      <c r="BW43" s="37"/>
      <c r="BX43" s="27"/>
      <c r="BY43" s="27"/>
      <c r="BZ43" s="27"/>
      <c r="CA43" s="27"/>
      <c r="CB43" s="27"/>
      <c r="CC43" s="37"/>
      <c r="CD43" s="27"/>
      <c r="CE43" s="27"/>
      <c r="CF43" s="27"/>
      <c r="CG43" s="27"/>
      <c r="CH43" s="27"/>
      <c r="CI43" s="37"/>
      <c r="CJ43" s="27"/>
      <c r="CK43" s="27"/>
      <c r="CL43" s="27"/>
      <c r="CM43" s="27"/>
      <c r="CN43" s="27"/>
      <c r="CO43" s="37"/>
    </row>
    <row r="44" spans="42:93"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37"/>
      <c r="BF44" s="27"/>
      <c r="BG44" s="27"/>
      <c r="BH44" s="27"/>
      <c r="BI44" s="27"/>
      <c r="BJ44" s="27"/>
      <c r="BK44" s="37"/>
      <c r="BL44" s="27"/>
      <c r="BM44" s="27"/>
      <c r="BN44" s="27"/>
      <c r="BO44" s="27"/>
      <c r="BP44" s="27"/>
      <c r="BQ44" s="37"/>
      <c r="BR44" s="27"/>
      <c r="BS44" s="27"/>
      <c r="BT44" s="27"/>
      <c r="BU44" s="27"/>
      <c r="BV44" s="27"/>
      <c r="BW44" s="37"/>
      <c r="BX44" s="27"/>
      <c r="BY44" s="27"/>
      <c r="BZ44" s="27"/>
      <c r="CA44" s="27"/>
      <c r="CB44" s="27"/>
      <c r="CC44" s="37"/>
      <c r="CD44" s="27"/>
      <c r="CE44" s="27"/>
      <c r="CF44" s="27"/>
      <c r="CG44" s="27"/>
      <c r="CH44" s="27"/>
      <c r="CI44" s="37"/>
      <c r="CJ44" s="27"/>
      <c r="CK44" s="27"/>
      <c r="CL44" s="27"/>
      <c r="CM44" s="27"/>
      <c r="CN44" s="27"/>
      <c r="CO44" s="37"/>
    </row>
    <row r="45" spans="42:93"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37"/>
      <c r="BF45" s="27"/>
      <c r="BG45" s="27"/>
      <c r="BH45" s="27"/>
      <c r="BI45" s="27"/>
      <c r="BJ45" s="27"/>
      <c r="BK45" s="37"/>
      <c r="BL45" s="27"/>
      <c r="BM45" s="27"/>
      <c r="BN45" s="27"/>
      <c r="BO45" s="27"/>
      <c r="BP45" s="27"/>
      <c r="BQ45" s="37"/>
      <c r="BR45" s="27"/>
      <c r="BS45" s="27"/>
      <c r="BT45" s="27"/>
      <c r="BU45" s="27"/>
      <c r="BV45" s="27"/>
      <c r="BW45" s="37"/>
      <c r="BX45" s="27"/>
      <c r="BY45" s="27"/>
      <c r="BZ45" s="27"/>
      <c r="CA45" s="27"/>
      <c r="CB45" s="27"/>
      <c r="CC45" s="37"/>
      <c r="CD45" s="27"/>
      <c r="CE45" s="27"/>
      <c r="CF45" s="27"/>
      <c r="CG45" s="27"/>
      <c r="CH45" s="27"/>
      <c r="CI45" s="37"/>
      <c r="CJ45" s="27"/>
      <c r="CK45" s="27"/>
      <c r="CL45" s="27"/>
      <c r="CM45" s="27"/>
      <c r="CN45" s="27"/>
      <c r="CO45" s="37"/>
    </row>
    <row r="46" spans="42:93"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37"/>
      <c r="BF46" s="27"/>
      <c r="BG46" s="27"/>
      <c r="BH46" s="27"/>
      <c r="BI46" s="27"/>
      <c r="BJ46" s="27"/>
      <c r="BK46" s="37"/>
      <c r="BL46" s="27"/>
      <c r="BM46" s="27"/>
      <c r="BN46" s="27"/>
      <c r="BO46" s="27"/>
      <c r="BP46" s="27"/>
      <c r="BQ46" s="37"/>
      <c r="BR46" s="27"/>
      <c r="BS46" s="27"/>
      <c r="BT46" s="27"/>
      <c r="BU46" s="27"/>
      <c r="BV46" s="27"/>
      <c r="BW46" s="37"/>
      <c r="BX46" s="27"/>
      <c r="BY46" s="27"/>
      <c r="BZ46" s="27"/>
      <c r="CA46" s="27"/>
      <c r="CB46" s="27"/>
      <c r="CC46" s="37"/>
      <c r="CD46" s="27"/>
      <c r="CE46" s="27"/>
      <c r="CF46" s="27"/>
      <c r="CG46" s="27"/>
      <c r="CH46" s="27"/>
      <c r="CI46" s="37"/>
      <c r="CJ46" s="27"/>
      <c r="CK46" s="27"/>
      <c r="CL46" s="27"/>
      <c r="CM46" s="27"/>
      <c r="CN46" s="27"/>
      <c r="CO46" s="37"/>
    </row>
    <row r="47" spans="42:93"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37"/>
      <c r="BF47" s="27"/>
      <c r="BG47" s="27"/>
      <c r="BH47" s="27"/>
      <c r="BI47" s="27"/>
      <c r="BJ47" s="27"/>
      <c r="BK47" s="37"/>
      <c r="BL47" s="27"/>
      <c r="BM47" s="27"/>
      <c r="BN47" s="27"/>
      <c r="BO47" s="27"/>
      <c r="BP47" s="27"/>
      <c r="BQ47" s="37"/>
      <c r="BR47" s="27"/>
      <c r="BS47" s="27"/>
      <c r="BT47" s="27"/>
      <c r="BU47" s="27"/>
      <c r="BV47" s="27"/>
      <c r="BW47" s="37"/>
      <c r="BX47" s="27"/>
      <c r="BY47" s="27"/>
      <c r="BZ47" s="27"/>
      <c r="CA47" s="27"/>
      <c r="CB47" s="27"/>
      <c r="CC47" s="37"/>
      <c r="CD47" s="27"/>
      <c r="CE47" s="27"/>
      <c r="CF47" s="27"/>
      <c r="CG47" s="27"/>
      <c r="CH47" s="27"/>
      <c r="CI47" s="37"/>
      <c r="CJ47" s="27"/>
      <c r="CK47" s="27"/>
      <c r="CL47" s="27"/>
      <c r="CM47" s="27"/>
      <c r="CN47" s="27"/>
      <c r="CO47" s="37"/>
    </row>
    <row r="48" spans="42:93"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37"/>
      <c r="BF48" s="27"/>
      <c r="BG48" s="27"/>
      <c r="BH48" s="27"/>
      <c r="BI48" s="27"/>
      <c r="BJ48" s="27"/>
      <c r="BK48" s="37"/>
      <c r="BL48" s="27"/>
      <c r="BM48" s="27"/>
      <c r="BN48" s="27"/>
      <c r="BO48" s="27"/>
      <c r="BP48" s="27"/>
      <c r="BQ48" s="37"/>
      <c r="BR48" s="27"/>
      <c r="BS48" s="27"/>
      <c r="BT48" s="27"/>
      <c r="BU48" s="27"/>
      <c r="BV48" s="27"/>
      <c r="BW48" s="37"/>
      <c r="BX48" s="27"/>
      <c r="BY48" s="27"/>
      <c r="BZ48" s="27"/>
      <c r="CA48" s="27"/>
      <c r="CB48" s="27"/>
      <c r="CC48" s="37"/>
      <c r="CD48" s="27"/>
      <c r="CE48" s="27"/>
      <c r="CF48" s="27"/>
      <c r="CG48" s="27"/>
      <c r="CH48" s="27"/>
      <c r="CI48" s="37"/>
      <c r="CJ48" s="27"/>
      <c r="CK48" s="27"/>
      <c r="CL48" s="27"/>
      <c r="CM48" s="27"/>
      <c r="CN48" s="27"/>
      <c r="CO48" s="37"/>
    </row>
    <row r="49" spans="51:81">
      <c r="AY49" s="37"/>
      <c r="AZ49" s="27"/>
      <c r="BA49" s="27"/>
      <c r="BB49" s="27"/>
      <c r="BC49" s="27"/>
      <c r="BD49" s="27"/>
      <c r="BE49" s="37"/>
      <c r="BF49" s="27"/>
      <c r="BG49" s="27"/>
      <c r="BH49" s="27"/>
      <c r="BI49" s="27"/>
      <c r="BJ49" s="27"/>
      <c r="BK49" s="37"/>
      <c r="BL49" s="27"/>
      <c r="BM49" s="27"/>
      <c r="BN49" s="27"/>
      <c r="BO49" s="27"/>
      <c r="BP49" s="27"/>
      <c r="BQ49" s="37"/>
      <c r="BR49" s="27"/>
      <c r="BS49" s="27"/>
      <c r="BT49" s="27"/>
      <c r="BU49" s="27"/>
      <c r="BV49" s="27"/>
      <c r="BW49" s="37"/>
      <c r="BX49" s="27"/>
      <c r="BY49" s="27"/>
      <c r="BZ49" s="27"/>
      <c r="CA49" s="27"/>
      <c r="CB49" s="27"/>
      <c r="CC49" s="37"/>
    </row>
    <row r="50" spans="51:81">
      <c r="AY50" s="27"/>
      <c r="AZ50" s="27"/>
      <c r="BA50" s="27"/>
      <c r="BB50" s="27"/>
      <c r="BC50" s="27"/>
      <c r="BD50" s="27"/>
      <c r="BE50" s="37"/>
      <c r="BF50" s="27"/>
      <c r="BG50" s="27"/>
      <c r="BH50" s="27"/>
      <c r="BI50" s="27"/>
      <c r="BJ50" s="27"/>
      <c r="BK50" s="37">
        <f>BS25-BR25</f>
        <v>0</v>
      </c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37"/>
      <c r="BX50" s="27"/>
      <c r="BY50" s="27"/>
      <c r="BZ50" s="27"/>
      <c r="CA50" s="27"/>
      <c r="CB50" s="27"/>
      <c r="CC50" s="27"/>
    </row>
  </sheetData>
  <mergeCells count="48">
    <mergeCell ref="CN3:CR3"/>
    <mergeCell ref="CO4:CQ4"/>
    <mergeCell ref="BK4:BM4"/>
    <mergeCell ref="BP3:BT3"/>
    <mergeCell ref="BQ4:BS4"/>
    <mergeCell ref="CH3:CL3"/>
    <mergeCell ref="CI4:CK4"/>
    <mergeCell ref="BJ3:BN3"/>
    <mergeCell ref="CB3:CF3"/>
    <mergeCell ref="CC4:CE4"/>
    <mergeCell ref="BW4:BY4"/>
    <mergeCell ref="CB1:CF1"/>
    <mergeCell ref="T3:X3"/>
    <mergeCell ref="U4:W4"/>
    <mergeCell ref="N3:R3"/>
    <mergeCell ref="BD1:BH1"/>
    <mergeCell ref="AR1:AV1"/>
    <mergeCell ref="AR3:AV3"/>
    <mergeCell ref="BD3:BH3"/>
    <mergeCell ref="BE4:BG4"/>
    <mergeCell ref="AX3:BB3"/>
    <mergeCell ref="AY4:BA4"/>
    <mergeCell ref="Z3:AD3"/>
    <mergeCell ref="AA4:AC4"/>
    <mergeCell ref="AF3:AJ3"/>
    <mergeCell ref="AX1:BB1"/>
    <mergeCell ref="AL3:AP3"/>
    <mergeCell ref="AF1:AJ1"/>
    <mergeCell ref="BJ1:BN1"/>
    <mergeCell ref="BV3:BZ3"/>
    <mergeCell ref="BP1:BT1"/>
    <mergeCell ref="BV1:BZ1"/>
    <mergeCell ref="B1:F1"/>
    <mergeCell ref="B3:F3"/>
    <mergeCell ref="C4:E4"/>
    <mergeCell ref="CH1:CL1"/>
    <mergeCell ref="CN1:CR1"/>
    <mergeCell ref="H3:L3"/>
    <mergeCell ref="I4:K4"/>
    <mergeCell ref="H1:L1"/>
    <mergeCell ref="N1:R1"/>
    <mergeCell ref="T1:X1"/>
    <mergeCell ref="Z1:AD1"/>
    <mergeCell ref="O4:Q4"/>
    <mergeCell ref="AL1:AP1"/>
    <mergeCell ref="AG4:AI4"/>
    <mergeCell ref="AM4:AO4"/>
    <mergeCell ref="AS4:AU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4" fitToWidth="0" orientation="landscape" r:id="rId1"/>
  <headerFooter alignWithMargins="0"/>
  <rowBreaks count="1" manualBreakCount="1">
    <brk id="29" max="16383" man="1"/>
  </rowBreaks>
  <colBreaks count="14" manualBreakCount="14">
    <brk id="6" max="1048575" man="1"/>
    <brk id="12" max="1048575" man="1"/>
    <brk id="18" max="1048575" man="1"/>
    <brk id="24" max="1048575" man="1"/>
    <brk id="30" max="1048575" man="1"/>
    <brk id="36" max="1048575" man="1"/>
    <brk id="42" max="1048575" man="1"/>
    <brk id="48" max="1048575" man="1"/>
    <brk id="54" max="1048575" man="1"/>
    <brk id="60" max="1048575" man="1"/>
    <brk id="66" max="1048575" man="1"/>
    <brk id="72" max="1048575" man="1"/>
    <brk id="78" max="1048575" man="1"/>
    <brk id="8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5BD574C2EF1C4AB88EAD14794B6C92" ma:contentTypeVersion="8" ma:contentTypeDescription="Ein neues Dokument erstellen." ma:contentTypeScope="" ma:versionID="0ebb83a08f4797a36d86930e2cb82e72">
  <xsd:schema xmlns:xsd="http://www.w3.org/2001/XMLSchema" xmlns:xs="http://www.w3.org/2001/XMLSchema" xmlns:p="http://schemas.microsoft.com/office/2006/metadata/properties" xmlns:ns2="0a719837-4a29-4d8f-8dd8-6fe5700bea35" xmlns:ns3="ec069963-9483-4c61-a8bd-9c00dbd22626" targetNamespace="http://schemas.microsoft.com/office/2006/metadata/properties" ma:root="true" ma:fieldsID="5303384d78aee4cc957a218b4233184c" ns2:_="" ns3:_="">
    <xsd:import namespace="0a719837-4a29-4d8f-8dd8-6fe5700bea35"/>
    <xsd:import namespace="ec069963-9483-4c61-a8bd-9c00dbd226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719837-4a29-4d8f-8dd8-6fe5700be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Zuletzt freigegeben nach Benutz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Zuletzt freigegeben nach Zeitpunkt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069963-9483-4c61-a8bd-9c00dbd226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E1DE19-73A2-45C4-B9A5-FE1AB2D45C65}"/>
</file>

<file path=customXml/itemProps2.xml><?xml version="1.0" encoding="utf-8"?>
<ds:datastoreItem xmlns:ds="http://schemas.openxmlformats.org/officeDocument/2006/customXml" ds:itemID="{54DCC6C8-4843-4F18-BDBE-D274159CFB4D}"/>
</file>

<file path=customXml/itemProps3.xml><?xml version="1.0" encoding="utf-8"?>
<ds:datastoreItem xmlns:ds="http://schemas.openxmlformats.org/officeDocument/2006/customXml" ds:itemID="{5D809C07-9988-4D77-9263-E2D4BCC50B4E}"/>
</file>

<file path=customXml/itemProps4.xml><?xml version="1.0" encoding="utf-8"?>
<ds:datastoreItem xmlns:ds="http://schemas.openxmlformats.org/officeDocument/2006/customXml" ds:itemID="{472D8DD6-45D4-4974-9C1C-BA9D3A8E66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SVV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Vera Schädler</dc:creator>
  <cp:keywords/>
  <dc:description/>
  <cp:lastModifiedBy>lea klipfel</cp:lastModifiedBy>
  <cp:revision/>
  <dcterms:created xsi:type="dcterms:W3CDTF">2006-03-09T13:15:43Z</dcterms:created>
  <dcterms:modified xsi:type="dcterms:W3CDTF">2017-12-06T14:39:48Z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remien">
    <vt:lpwstr>0</vt:lpwstr>
  </property>
  <property fmtid="{D5CDD505-2E9C-101B-9397-08002B2CF9AE}" pid="3" name="Sprache:">
    <vt:lpwstr>deutsch</vt:lpwstr>
  </property>
  <property fmtid="{D5CDD505-2E9C-101B-9397-08002B2CF9AE}" pid="4" name="Publikationstyp">
    <vt:lpwstr>Statistik</vt:lpwstr>
  </property>
  <property fmtid="{D5CDD505-2E9C-101B-9397-08002B2CF9AE}" pid="5" name="display_urn:schemas-microsoft-com:office:office#Editor">
    <vt:lpwstr>Schönenberger Alex</vt:lpwstr>
  </property>
  <property fmtid="{D5CDD505-2E9C-101B-9397-08002B2CF9AE}" pid="6" name="Issues1">
    <vt:lpwstr>108</vt:lpwstr>
  </property>
  <property fmtid="{D5CDD505-2E9C-101B-9397-08002B2CF9AE}" pid="7" name="Thema">
    <vt:lpwstr/>
  </property>
  <property fmtid="{D5CDD505-2E9C-101B-9397-08002B2CF9AE}" pid="8" name="display_urn:schemas-microsoft-com:office:office#Author">
    <vt:lpwstr>Schönenberger Alex</vt:lpwstr>
  </property>
  <property fmtid="{D5CDD505-2E9C-101B-9397-08002B2CF9AE}" pid="9" name="Klassifizierung">
    <vt:lpwstr>öffentlich</vt:lpwstr>
  </property>
  <property fmtid="{D5CDD505-2E9C-101B-9397-08002B2CF9AE}" pid="10" name="Dokumententypen">
    <vt:lpwstr>20</vt:lpwstr>
  </property>
  <property fmtid="{D5CDD505-2E9C-101B-9397-08002B2CF9AE}" pid="11" name="Bearbeitungsstatus">
    <vt:lpwstr>final</vt:lpwstr>
  </property>
  <property fmtid="{D5CDD505-2E9C-101B-9397-08002B2CF9AE}" pid="12" name="ContentType">
    <vt:lpwstr>Dokument</vt:lpwstr>
  </property>
  <property fmtid="{D5CDD505-2E9C-101B-9397-08002B2CF9AE}" pid="13" name="ContentTypeId">
    <vt:lpwstr>0x010100CE5BD574C2EF1C4AB88EAD14794B6C92</vt:lpwstr>
  </property>
</Properties>
</file>