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chsvv.sharepoint.com/FuR/09 Wirtschaft/Statistiken allg/Zahlen SVV Webseite/Schaden/Excel/"/>
    </mc:Choice>
  </mc:AlternateContent>
  <bookViews>
    <workbookView xWindow="0" yWindow="0" windowWidth="28800" windowHeight="11610" tabRatio="880"/>
  </bookViews>
  <sheets>
    <sheet name="Übersicht" sheetId="6" r:id="rId1"/>
    <sheet name="Haftpflicht,Fahrzeug,Trsp Total" sheetId="2" r:id="rId2"/>
    <sheet name="Motorfahrzeug-Haftpflicht" sheetId="3" r:id="rId3"/>
    <sheet name="Sonstige Arten d Motorfahrzeug." sheetId="4" r:id="rId4"/>
    <sheet name="Total Motorfahrzeugvers." sheetId="5" r:id="rId5"/>
    <sheet name="See, Luftfahrt- &amp; Transportvers" sheetId="7" r:id="rId6"/>
    <sheet name="Allgemeine Haftpflicht " sheetId="8" r:id="rId7"/>
    <sheet name="Berufshaftpflicht" sheetId="10" r:id="rId8"/>
  </sheets>
  <calcPr calcId="171027"/>
</workbook>
</file>

<file path=xl/calcChain.xml><?xml version="1.0" encoding="utf-8"?>
<calcChain xmlns="http://schemas.openxmlformats.org/spreadsheetml/2006/main">
  <c r="C24" i="10" l="1"/>
  <c r="D8" i="10" s="1"/>
  <c r="D6" i="10"/>
  <c r="D7" i="10"/>
  <c r="D9" i="10"/>
  <c r="D10" i="10"/>
  <c r="D11" i="10"/>
  <c r="D13" i="10"/>
  <c r="D14" i="10"/>
  <c r="D15" i="10"/>
  <c r="D16" i="10"/>
  <c r="D17" i="10"/>
  <c r="D18" i="10"/>
  <c r="D19" i="10"/>
  <c r="D20" i="10"/>
  <c r="D21" i="10"/>
  <c r="D22" i="10"/>
  <c r="D23" i="10"/>
  <c r="D5" i="10"/>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5" i="8"/>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5" i="7"/>
  <c r="D6" i="5"/>
  <c r="D7" i="5"/>
  <c r="D8" i="5"/>
  <c r="D9" i="5"/>
  <c r="D10" i="5"/>
  <c r="D11" i="5"/>
  <c r="D12" i="5"/>
  <c r="D13" i="5"/>
  <c r="D14" i="5"/>
  <c r="D15" i="5"/>
  <c r="D16" i="5"/>
  <c r="D17" i="5"/>
  <c r="D18" i="5"/>
  <c r="D19" i="5"/>
  <c r="D20" i="5"/>
  <c r="D5" i="5"/>
  <c r="D6" i="4"/>
  <c r="D7" i="4"/>
  <c r="D8" i="4"/>
  <c r="D9" i="4"/>
  <c r="D10" i="4"/>
  <c r="D11" i="4"/>
  <c r="D12" i="4"/>
  <c r="D13" i="4"/>
  <c r="D14" i="4"/>
  <c r="D15" i="4"/>
  <c r="D16" i="4"/>
  <c r="D17" i="4"/>
  <c r="D18" i="4"/>
  <c r="D19" i="4"/>
  <c r="D5" i="4"/>
  <c r="D6" i="3"/>
  <c r="D7" i="3"/>
  <c r="D8" i="3"/>
  <c r="D9" i="3"/>
  <c r="D10" i="3"/>
  <c r="D11" i="3"/>
  <c r="D12" i="3"/>
  <c r="D13" i="3"/>
  <c r="D14" i="3"/>
  <c r="D15" i="3"/>
  <c r="D16" i="3"/>
  <c r="D17" i="3"/>
  <c r="D18" i="3"/>
  <c r="D5" i="3"/>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5" i="2"/>
  <c r="D12" i="10" l="1"/>
  <c r="C42" i="8"/>
  <c r="C35" i="7"/>
  <c r="C21" i="5"/>
  <c r="C20" i="4"/>
  <c r="C19" i="3"/>
  <c r="C49" i="2"/>
  <c r="G38" i="7" l="1"/>
  <c r="H8" i="7" s="1"/>
  <c r="G20" i="3"/>
  <c r="H6" i="3" s="1"/>
  <c r="G52" i="2"/>
  <c r="H37" i="7" l="1"/>
  <c r="H25" i="7"/>
  <c r="H17" i="7"/>
  <c r="H13" i="7"/>
  <c r="H9" i="7"/>
  <c r="H36" i="7"/>
  <c r="H32" i="7"/>
  <c r="H28" i="7"/>
  <c r="H24" i="7"/>
  <c r="H20" i="7"/>
  <c r="H16" i="7"/>
  <c r="H12" i="7"/>
  <c r="H35" i="7"/>
  <c r="H31" i="7"/>
  <c r="H27" i="7"/>
  <c r="H23" i="7"/>
  <c r="H19" i="7"/>
  <c r="H15" i="7"/>
  <c r="H11" i="7"/>
  <c r="H7" i="7"/>
  <c r="H33" i="7"/>
  <c r="H29" i="7"/>
  <c r="H21" i="7"/>
  <c r="H5" i="7"/>
  <c r="H34" i="7"/>
  <c r="H30" i="7"/>
  <c r="H26" i="7"/>
  <c r="H22" i="7"/>
  <c r="H18" i="7"/>
  <c r="H14" i="7"/>
  <c r="H10" i="7"/>
  <c r="H6" i="7"/>
  <c r="H14" i="3"/>
  <c r="H5" i="3"/>
  <c r="H16" i="3"/>
  <c r="H12" i="3"/>
  <c r="H8" i="3"/>
  <c r="H19" i="3"/>
  <c r="H15" i="3"/>
  <c r="H11" i="3"/>
  <c r="H7" i="3"/>
  <c r="H18" i="3"/>
  <c r="H10" i="3"/>
  <c r="H17" i="3"/>
  <c r="H13" i="3"/>
  <c r="H9" i="3"/>
  <c r="H49" i="2"/>
  <c r="H45" i="2"/>
  <c r="H41" i="2"/>
  <c r="H37" i="2"/>
  <c r="H33" i="2"/>
  <c r="H29" i="2"/>
  <c r="H25" i="2"/>
  <c r="H21" i="2"/>
  <c r="H17" i="2"/>
  <c r="H13" i="2"/>
  <c r="H9" i="2"/>
  <c r="H5" i="2"/>
  <c r="H48" i="2"/>
  <c r="H44" i="2"/>
  <c r="H40" i="2"/>
  <c r="H36" i="2"/>
  <c r="H32" i="2"/>
  <c r="H28" i="2"/>
  <c r="H24" i="2"/>
  <c r="H20" i="2"/>
  <c r="H16" i="2"/>
  <c r="H12" i="2"/>
  <c r="H8" i="2"/>
  <c r="H51" i="2"/>
  <c r="H47" i="2"/>
  <c r="H43" i="2"/>
  <c r="H39" i="2"/>
  <c r="H35" i="2"/>
  <c r="H31" i="2"/>
  <c r="H27" i="2"/>
  <c r="H23" i="2"/>
  <c r="H19" i="2"/>
  <c r="H15" i="2"/>
  <c r="H11" i="2"/>
  <c r="H7" i="2"/>
  <c r="H50" i="2"/>
  <c r="H46" i="2"/>
  <c r="H42" i="2"/>
  <c r="H38" i="2"/>
  <c r="H34" i="2"/>
  <c r="H30" i="2"/>
  <c r="H26" i="2"/>
  <c r="H22" i="2"/>
  <c r="H18" i="2"/>
  <c r="H14" i="2"/>
  <c r="H10" i="2"/>
  <c r="H6" i="2"/>
  <c r="G23" i="10"/>
  <c r="G43" i="8"/>
  <c r="H6" i="10" l="1"/>
  <c r="H10" i="10"/>
  <c r="H14" i="10"/>
  <c r="H18" i="10"/>
  <c r="H22" i="10"/>
  <c r="H11" i="10"/>
  <c r="H15" i="10"/>
  <c r="H19" i="10"/>
  <c r="H5" i="10"/>
  <c r="H7" i="10"/>
  <c r="H8" i="10"/>
  <c r="H12" i="10"/>
  <c r="H16" i="10"/>
  <c r="H20" i="10"/>
  <c r="H9" i="10"/>
  <c r="H13" i="10"/>
  <c r="H17" i="10"/>
  <c r="H21" i="10"/>
  <c r="H8" i="8"/>
  <c r="H12" i="8"/>
  <c r="H16" i="8"/>
  <c r="H20" i="8"/>
  <c r="H24" i="8"/>
  <c r="H28" i="8"/>
  <c r="H36" i="8"/>
  <c r="H22" i="8"/>
  <c r="H34" i="8"/>
  <c r="H9" i="8"/>
  <c r="H13" i="8"/>
  <c r="H17" i="8"/>
  <c r="H21" i="8"/>
  <c r="H25" i="8"/>
  <c r="H29" i="8"/>
  <c r="H33" i="8"/>
  <c r="H37" i="8"/>
  <c r="H41" i="8"/>
  <c r="H6" i="8"/>
  <c r="H10" i="8"/>
  <c r="H14" i="8"/>
  <c r="H26" i="8"/>
  <c r="H38" i="8"/>
  <c r="H7" i="8"/>
  <c r="H11" i="8"/>
  <c r="H15" i="8"/>
  <c r="H19" i="8"/>
  <c r="H23" i="8"/>
  <c r="H27" i="8"/>
  <c r="H31" i="8"/>
  <c r="H35" i="8"/>
  <c r="H39" i="8"/>
  <c r="H5" i="8"/>
  <c r="H32" i="8"/>
  <c r="H40" i="8"/>
  <c r="H18" i="8"/>
  <c r="H30" i="8"/>
  <c r="H42" i="8"/>
  <c r="G23" i="5"/>
  <c r="H8" i="5" l="1"/>
  <c r="H12" i="5"/>
  <c r="H16" i="5"/>
  <c r="H20" i="5"/>
  <c r="H9" i="5"/>
  <c r="H13" i="5"/>
  <c r="H17" i="5"/>
  <c r="H21" i="5"/>
  <c r="H6" i="5"/>
  <c r="H10" i="5"/>
  <c r="H14" i="5"/>
  <c r="H18" i="5"/>
  <c r="H22" i="5"/>
  <c r="H7" i="5"/>
  <c r="H11" i="5"/>
  <c r="H15" i="5"/>
  <c r="H19" i="5"/>
  <c r="H5" i="5"/>
  <c r="G22" i="4"/>
  <c r="H6" i="4" l="1"/>
  <c r="H10" i="4"/>
  <c r="H14" i="4"/>
  <c r="H18" i="4"/>
  <c r="H5" i="4"/>
  <c r="H9" i="4"/>
  <c r="H7" i="4"/>
  <c r="H11" i="4"/>
  <c r="H15" i="4"/>
  <c r="H19" i="4"/>
  <c r="H13" i="4"/>
  <c r="H21" i="4"/>
  <c r="H8" i="4"/>
  <c r="H12" i="4"/>
  <c r="H16" i="4"/>
  <c r="H20" i="4"/>
  <c r="H17" i="4"/>
  <c r="K24" i="5"/>
  <c r="L13" i="5" s="1"/>
  <c r="L21" i="5" l="1"/>
  <c r="L17" i="5"/>
  <c r="L16" i="5"/>
  <c r="L12" i="5"/>
  <c r="L23" i="5"/>
  <c r="L19" i="5"/>
  <c r="L15" i="5"/>
  <c r="L11" i="5"/>
  <c r="L7" i="5"/>
  <c r="L22" i="5"/>
  <c r="L18" i="5"/>
  <c r="L14" i="5"/>
  <c r="L10" i="5"/>
  <c r="L6" i="5"/>
  <c r="L9" i="5"/>
  <c r="L20" i="5"/>
  <c r="L8" i="5"/>
  <c r="K23" i="10"/>
  <c r="K44" i="8"/>
  <c r="K37" i="7"/>
  <c r="K23" i="4"/>
  <c r="K21" i="3"/>
  <c r="K54" i="2"/>
  <c r="O23" i="10"/>
  <c r="P6" i="10" s="1"/>
  <c r="O44" i="8"/>
  <c r="P6" i="8" s="1"/>
  <c r="S45" i="8"/>
  <c r="T26" i="8" s="1"/>
  <c r="O35" i="7"/>
  <c r="P9" i="7" s="1"/>
  <c r="O23" i="5"/>
  <c r="O22" i="4"/>
  <c r="O20" i="3"/>
  <c r="S21" i="3"/>
  <c r="T8" i="3" s="1"/>
  <c r="O51" i="2"/>
  <c r="P10" i="2" s="1"/>
  <c r="S53" i="2"/>
  <c r="T40" i="2" s="1"/>
  <c r="S24" i="5"/>
  <c r="T9" i="5" s="1"/>
  <c r="S22" i="4"/>
  <c r="T11" i="4" s="1"/>
  <c r="S34" i="7"/>
  <c r="T5" i="7" s="1"/>
  <c r="S22" i="10"/>
  <c r="T7" i="10" s="1"/>
  <c r="W21" i="10"/>
  <c r="X15" i="10" s="1"/>
  <c r="AA18" i="10"/>
  <c r="AB8" i="10" s="1"/>
  <c r="AA48" i="8"/>
  <c r="AB20" i="8" s="1"/>
  <c r="W37" i="7"/>
  <c r="X5" i="7" s="1"/>
  <c r="AA37" i="7"/>
  <c r="AB24" i="7" s="1"/>
  <c r="W24" i="4"/>
  <c r="X16" i="4" s="1"/>
  <c r="AA25" i="4"/>
  <c r="AB22" i="4" s="1"/>
  <c r="W23" i="3"/>
  <c r="X6" i="3" s="1"/>
  <c r="AA24" i="3"/>
  <c r="AB9" i="3" s="1"/>
  <c r="W55" i="2"/>
  <c r="X12" i="2" s="1"/>
  <c r="AA57" i="2"/>
  <c r="AB5" i="2" s="1"/>
  <c r="W48" i="8"/>
  <c r="X34" i="8" s="1"/>
  <c r="AI45" i="8"/>
  <c r="AJ34" i="8" s="1"/>
  <c r="AI39" i="7"/>
  <c r="AI22" i="4"/>
  <c r="AJ11" i="4" s="1"/>
  <c r="AI21" i="3"/>
  <c r="AJ15" i="3" s="1"/>
  <c r="AI54" i="2"/>
  <c r="AJ25" i="2" s="1"/>
  <c r="AE18" i="10"/>
  <c r="AF8" i="10" s="1"/>
  <c r="AE47" i="8"/>
  <c r="AF46" i="8" s="1"/>
  <c r="AE38" i="7"/>
  <c r="AF5" i="7" s="1"/>
  <c r="AE24" i="4"/>
  <c r="AF5" i="4" s="1"/>
  <c r="AE23" i="3"/>
  <c r="AF8" i="3" s="1"/>
  <c r="AE56" i="2"/>
  <c r="AF6" i="2" s="1"/>
  <c r="AI15" i="10"/>
  <c r="AJ5" i="10" s="1"/>
  <c r="AI24" i="5"/>
  <c r="AJ7" i="5" s="1"/>
  <c r="AM48" i="2"/>
  <c r="AN6" i="2" s="1"/>
  <c r="AM43" i="8"/>
  <c r="AN11" i="8" s="1"/>
  <c r="AM34" i="7"/>
  <c r="AM23" i="4"/>
  <c r="AN22" i="4" s="1"/>
  <c r="AM22" i="3"/>
  <c r="AN13" i="3" s="1"/>
  <c r="AM25" i="5"/>
  <c r="AN9" i="5" s="1"/>
  <c r="BK59" i="2"/>
  <c r="BL51" i="2" s="1"/>
  <c r="BK53" i="8"/>
  <c r="BL5" i="8" s="1"/>
  <c r="BK43" i="7"/>
  <c r="BK31" i="3"/>
  <c r="BL5" i="3" s="1"/>
  <c r="BG54" i="2"/>
  <c r="BH12" i="2" s="1"/>
  <c r="BG49" i="8"/>
  <c r="BH42" i="8" s="1"/>
  <c r="BG39" i="7"/>
  <c r="BG28" i="3"/>
  <c r="BH19" i="3" s="1"/>
  <c r="BC47" i="8"/>
  <c r="BD22" i="8" s="1"/>
  <c r="BC40" i="7"/>
  <c r="BD9" i="7" s="1"/>
  <c r="AY46" i="8"/>
  <c r="AZ22" i="8" s="1"/>
  <c r="AY39" i="7"/>
  <c r="AZ19" i="7" s="1"/>
  <c r="AQ25" i="3"/>
  <c r="AR22" i="3" s="1"/>
  <c r="AU45" i="8"/>
  <c r="AV8" i="8" s="1"/>
  <c r="AU37" i="7"/>
  <c r="AV33" i="7" s="1"/>
  <c r="AQ53" i="2"/>
  <c r="AR14" i="2" s="1"/>
  <c r="AQ45" i="8"/>
  <c r="AR32" i="8" s="1"/>
  <c r="AQ36" i="7"/>
  <c r="AR15" i="7" s="1"/>
  <c r="BC54" i="2"/>
  <c r="BD13" i="2" s="1"/>
  <c r="BC27" i="3"/>
  <c r="BD22" i="3" s="1"/>
  <c r="AY54" i="2"/>
  <c r="AZ49" i="2" s="1"/>
  <c r="AY26" i="3"/>
  <c r="AZ10" i="3" s="1"/>
  <c r="AU51" i="2"/>
  <c r="AV46" i="2" s="1"/>
  <c r="AU26" i="4"/>
  <c r="AV24" i="4" s="1"/>
  <c r="AU25" i="3"/>
  <c r="AV8" i="3" s="1"/>
  <c r="AJ10" i="5"/>
  <c r="AY27" i="4"/>
  <c r="AZ22" i="4" s="1"/>
  <c r="AQ26" i="4"/>
  <c r="AR15" i="4" s="1"/>
  <c r="BC27" i="4"/>
  <c r="BD6" i="4" s="1"/>
  <c r="BG28" i="4"/>
  <c r="BH9" i="4" s="1"/>
  <c r="BK31" i="4"/>
  <c r="BL25" i="4" s="1"/>
  <c r="AN8" i="3"/>
  <c r="BD32" i="2"/>
  <c r="BD23" i="2"/>
  <c r="AF15" i="2"/>
  <c r="X22" i="2"/>
  <c r="X9" i="2"/>
  <c r="X41" i="2"/>
  <c r="BD20" i="4"/>
  <c r="AN5" i="4"/>
  <c r="BD13" i="4"/>
  <c r="AB19" i="3"/>
  <c r="AB7" i="3"/>
  <c r="AF32" i="8"/>
  <c r="AF6" i="8"/>
  <c r="AN30" i="8"/>
  <c r="AN13" i="8"/>
  <c r="AJ36" i="8"/>
  <c r="AN39" i="8"/>
  <c r="AN6" i="8"/>
  <c r="AZ26" i="8"/>
  <c r="AV40" i="8"/>
  <c r="AB36" i="8"/>
  <c r="AR34" i="8"/>
  <c r="AF41" i="8"/>
  <c r="AF34" i="8"/>
  <c r="AF28" i="8"/>
  <c r="AN38" i="8"/>
  <c r="AB16" i="7"/>
  <c r="AB8" i="7"/>
  <c r="AB32" i="7"/>
  <c r="AV14" i="7"/>
  <c r="AB11" i="7"/>
  <c r="AB31" i="7"/>
  <c r="AB23" i="7"/>
  <c r="AB20" i="7"/>
  <c r="AB33" i="7"/>
  <c r="AB21" i="7"/>
  <c r="AB17" i="7"/>
  <c r="X14" i="7"/>
  <c r="AB30" i="7"/>
  <c r="AB26" i="7"/>
  <c r="AB14" i="7"/>
  <c r="AB10" i="7"/>
  <c r="AN22" i="8"/>
  <c r="AF26" i="8"/>
  <c r="AF8" i="8"/>
  <c r="AB29" i="8"/>
  <c r="BL16" i="8"/>
  <c r="AN20" i="8"/>
  <c r="AN9" i="8"/>
  <c r="AB27" i="8"/>
  <c r="AF12" i="10"/>
  <c r="AB11" i="10"/>
  <c r="AB10" i="10"/>
  <c r="AB9" i="10"/>
  <c r="AB16" i="10"/>
  <c r="P12" i="10"/>
  <c r="AB13" i="10"/>
  <c r="AB14" i="10"/>
  <c r="AB15" i="10"/>
  <c r="AB17" i="10"/>
  <c r="AB5" i="10"/>
  <c r="AB12" i="10"/>
  <c r="AB6" i="10"/>
  <c r="AB7" i="10"/>
  <c r="T16" i="10"/>
  <c r="T8" i="10"/>
  <c r="T12" i="10"/>
  <c r="T17" i="10"/>
  <c r="T9" i="10"/>
  <c r="T13" i="10"/>
  <c r="AR38" i="8"/>
  <c r="AR40" i="8"/>
  <c r="AZ10" i="8"/>
  <c r="AZ34" i="8"/>
  <c r="AZ21" i="8"/>
  <c r="AZ20" i="8"/>
  <c r="BD39" i="8"/>
  <c r="AZ28" i="8"/>
  <c r="AZ31" i="8"/>
  <c r="T32" i="8"/>
  <c r="X18" i="7"/>
  <c r="X12" i="7"/>
  <c r="X23" i="7"/>
  <c r="BD20" i="7"/>
  <c r="AB28" i="7"/>
  <c r="AB7" i="7"/>
  <c r="AB35" i="7"/>
  <c r="AB36" i="7"/>
  <c r="AV35" i="7"/>
  <c r="AV22" i="7"/>
  <c r="BD14" i="7"/>
  <c r="AV9" i="7"/>
  <c r="AV15" i="7"/>
  <c r="AV30" i="7"/>
  <c r="AJ8" i="5"/>
  <c r="T11" i="5"/>
  <c r="BH7" i="4"/>
  <c r="BD19" i="3"/>
  <c r="T12" i="3"/>
  <c r="AJ44" i="2"/>
  <c r="AN31" i="2"/>
  <c r="X17" i="8"/>
  <c r="X9" i="8"/>
  <c r="X45" i="8"/>
  <c r="X12" i="8"/>
  <c r="X26" i="8"/>
  <c r="AN10" i="7"/>
  <c r="AN15" i="7"/>
  <c r="AJ31" i="8"/>
  <c r="X33" i="2"/>
  <c r="X35" i="2"/>
  <c r="AN20" i="3"/>
  <c r="AN16" i="3"/>
  <c r="AF14" i="3"/>
  <c r="X15" i="8"/>
  <c r="X30" i="8"/>
  <c r="X31" i="8"/>
  <c r="X23" i="8"/>
  <c r="X40" i="8"/>
  <c r="X33" i="8"/>
  <c r="X24" i="8"/>
  <c r="X28" i="8"/>
  <c r="X18" i="8"/>
  <c r="X44" i="8"/>
  <c r="X37" i="8"/>
  <c r="X46" i="8"/>
  <c r="X8" i="8"/>
  <c r="X11" i="8"/>
  <c r="X43" i="8"/>
  <c r="X19" i="8"/>
  <c r="X21" i="8"/>
  <c r="X14" i="8"/>
  <c r="X20" i="8"/>
  <c r="X39" i="8"/>
  <c r="X27" i="8"/>
  <c r="X47" i="8"/>
  <c r="X25" i="8"/>
  <c r="T5" i="10"/>
  <c r="T18" i="10"/>
  <c r="T10" i="10"/>
  <c r="T6" i="10"/>
  <c r="T15" i="10"/>
  <c r="T11" i="10"/>
  <c r="AB11" i="8" l="1"/>
  <c r="AN25" i="8"/>
  <c r="AN28" i="8"/>
  <c r="AB16" i="8"/>
  <c r="AF19" i="8"/>
  <c r="AF42" i="8"/>
  <c r="AN10" i="8"/>
  <c r="AN24" i="8"/>
  <c r="AF27" i="8"/>
  <c r="AF20" i="8"/>
  <c r="AF18" i="8"/>
  <c r="AN23" i="8"/>
  <c r="AN29" i="8"/>
  <c r="AF30" i="8"/>
  <c r="AF9" i="8"/>
  <c r="AB22" i="8"/>
  <c r="AN33" i="8"/>
  <c r="AN36" i="8"/>
  <c r="AF40" i="8"/>
  <c r="AF21" i="8"/>
  <c r="AF7" i="8"/>
  <c r="AN27" i="8"/>
  <c r="AN8" i="8"/>
  <c r="AF33" i="8"/>
  <c r="AF43" i="8"/>
  <c r="AF38" i="8"/>
  <c r="AN40" i="8"/>
  <c r="AN34" i="8"/>
  <c r="AF45" i="8"/>
  <c r="AF31" i="8"/>
  <c r="AF11" i="8"/>
  <c r="AB43" i="8"/>
  <c r="AB6" i="8"/>
  <c r="AN41" i="8"/>
  <c r="AF24" i="8"/>
  <c r="AF37" i="8"/>
  <c r="AN32" i="8"/>
  <c r="AN15" i="8"/>
  <c r="AN19" i="8"/>
  <c r="AF14" i="8"/>
  <c r="AF23" i="8"/>
  <c r="AN26" i="8"/>
  <c r="AN18" i="8"/>
  <c r="AN16" i="8"/>
  <c r="AF12" i="8"/>
  <c r="AF16" i="8"/>
  <c r="AF36" i="8"/>
  <c r="AJ14" i="5"/>
  <c r="AB21" i="3"/>
  <c r="AB20" i="3"/>
  <c r="AB18" i="3"/>
  <c r="AR10" i="3"/>
  <c r="AZ24" i="3"/>
  <c r="AF34" i="2"/>
  <c r="AZ42" i="2"/>
  <c r="AF27" i="2"/>
  <c r="T49" i="2"/>
  <c r="AZ24" i="2"/>
  <c r="AZ18" i="2"/>
  <c r="BD31" i="2"/>
  <c r="BD19" i="2"/>
  <c r="T19" i="10"/>
  <c r="T14" i="10"/>
  <c r="T21" i="10"/>
  <c r="T20" i="10"/>
  <c r="P20" i="10"/>
  <c r="AZ7" i="7"/>
  <c r="AR21" i="4"/>
  <c r="AV17" i="4"/>
  <c r="AV8" i="4"/>
  <c r="AV16" i="4"/>
  <c r="AV7" i="4"/>
  <c r="AJ16" i="4"/>
  <c r="AV25" i="4"/>
  <c r="AB6" i="3"/>
  <c r="AB23" i="3"/>
  <c r="BD13" i="3"/>
  <c r="BD18" i="3"/>
  <c r="BD24" i="3"/>
  <c r="BL8" i="3"/>
  <c r="AR26" i="2"/>
  <c r="AF22" i="2"/>
  <c r="AF24" i="2"/>
  <c r="AF47" i="2"/>
  <c r="AV12" i="2"/>
  <c r="AF10" i="2"/>
  <c r="X5" i="2"/>
  <c r="AF45" i="2"/>
  <c r="AF18" i="2"/>
  <c r="AF41" i="2"/>
  <c r="AV37" i="2"/>
  <c r="AF32" i="2"/>
  <c r="AV23" i="2"/>
  <c r="AF49" i="2"/>
  <c r="AV19" i="2"/>
  <c r="BD7" i="2"/>
  <c r="AF11" i="2"/>
  <c r="AF52" i="2"/>
  <c r="AR33" i="2"/>
  <c r="AF19" i="2"/>
  <c r="AF7" i="2"/>
  <c r="AF14" i="2"/>
  <c r="AF37" i="2"/>
  <c r="BD42" i="2"/>
  <c r="T9" i="8"/>
  <c r="AV28" i="8"/>
  <c r="AV39" i="8"/>
  <c r="AJ27" i="8"/>
  <c r="T16" i="8"/>
  <c r="X35" i="8"/>
  <c r="T29" i="8"/>
  <c r="T19" i="8"/>
  <c r="AR42" i="8"/>
  <c r="AR23" i="8"/>
  <c r="AJ39" i="8"/>
  <c r="BD5" i="8"/>
  <c r="X36" i="8"/>
  <c r="X32" i="8"/>
  <c r="X38" i="8"/>
  <c r="X29" i="8"/>
  <c r="X7" i="8"/>
  <c r="X16" i="8"/>
  <c r="X13" i="8"/>
  <c r="AJ37" i="8"/>
  <c r="X10" i="8"/>
  <c r="X22" i="8"/>
  <c r="T28" i="8"/>
  <c r="T41" i="8"/>
  <c r="T31" i="8"/>
  <c r="AF22" i="8"/>
  <c r="AB17" i="8"/>
  <c r="AB38" i="8"/>
  <c r="AN17" i="8"/>
  <c r="AN12" i="8"/>
  <c r="AV17" i="8"/>
  <c r="AB5" i="8"/>
  <c r="AF35" i="8"/>
  <c r="AF10" i="8"/>
  <c r="BL45" i="8"/>
  <c r="AN37" i="8"/>
  <c r="AB28" i="8"/>
  <c r="AN31" i="8"/>
  <c r="AF13" i="8"/>
  <c r="AF44" i="8"/>
  <c r="AF17" i="8"/>
  <c r="BL11" i="8"/>
  <c r="AN42" i="8"/>
  <c r="AN7" i="8"/>
  <c r="AN21" i="8"/>
  <c r="AN35" i="8"/>
  <c r="AF15" i="8"/>
  <c r="AF29" i="8"/>
  <c r="AF5" i="8"/>
  <c r="AN14" i="8"/>
  <c r="T12" i="8"/>
  <c r="AZ32" i="7"/>
  <c r="AZ20" i="7"/>
  <c r="AV27" i="7"/>
  <c r="AV28" i="7"/>
  <c r="AZ12" i="7"/>
  <c r="AZ38" i="7"/>
  <c r="AV16" i="7"/>
  <c r="AV31" i="7"/>
  <c r="AV29" i="7"/>
  <c r="AZ8" i="7"/>
  <c r="AZ14" i="7"/>
  <c r="AZ5" i="7"/>
  <c r="T19" i="5"/>
  <c r="AJ19" i="5"/>
  <c r="T6" i="5"/>
  <c r="AJ20" i="5"/>
  <c r="AJ12" i="5"/>
  <c r="AJ6" i="5"/>
  <c r="T16" i="5"/>
  <c r="AJ22" i="5"/>
  <c r="AJ23" i="5"/>
  <c r="BD14" i="4"/>
  <c r="BD11" i="4"/>
  <c r="BD22" i="4"/>
  <c r="X18" i="3"/>
  <c r="BD25" i="3"/>
  <c r="AR12" i="3"/>
  <c r="AR11" i="3"/>
  <c r="X15" i="3"/>
  <c r="BL30" i="3"/>
  <c r="BD6" i="3"/>
  <c r="X9" i="3"/>
  <c r="X22" i="3"/>
  <c r="BL9" i="3"/>
  <c r="AZ47" i="2"/>
  <c r="AF26" i="2"/>
  <c r="AF20" i="2"/>
  <c r="AF25" i="2"/>
  <c r="AF33" i="2"/>
  <c r="AF9" i="2"/>
  <c r="AF12" i="2"/>
  <c r="AF40" i="2"/>
  <c r="AF31" i="2"/>
  <c r="AZ26" i="2"/>
  <c r="AZ13" i="2"/>
  <c r="AF35" i="2"/>
  <c r="AR34" i="2"/>
  <c r="AF13" i="2"/>
  <c r="BL41" i="2"/>
  <c r="AZ51" i="2"/>
  <c r="T33" i="2"/>
  <c r="AF30" i="2"/>
  <c r="BL53" i="2"/>
  <c r="AF43" i="2"/>
  <c r="AF17" i="2"/>
  <c r="AF51" i="2"/>
  <c r="AF54" i="2"/>
  <c r="AF8" i="2"/>
  <c r="AF5" i="2"/>
  <c r="AF39" i="2"/>
  <c r="AZ14" i="2"/>
  <c r="AF42" i="2"/>
  <c r="AF36" i="2"/>
  <c r="T10" i="3"/>
  <c r="AN10" i="2"/>
  <c r="T5" i="3"/>
  <c r="BD38" i="7"/>
  <c r="X10" i="7"/>
  <c r="X6" i="7"/>
  <c r="AR26" i="8"/>
  <c r="AR37" i="8"/>
  <c r="AR14" i="8"/>
  <c r="AR7" i="8"/>
  <c r="AV29" i="8"/>
  <c r="BL32" i="8"/>
  <c r="AV32" i="8"/>
  <c r="BL23" i="8"/>
  <c r="X30" i="7"/>
  <c r="BL41" i="8"/>
  <c r="AR11" i="8"/>
  <c r="AV6" i="8"/>
  <c r="AV31" i="8"/>
  <c r="AV12" i="8"/>
  <c r="BL31" i="8"/>
  <c r="AZ12" i="4"/>
  <c r="AZ43" i="2"/>
  <c r="AZ25" i="2"/>
  <c r="AZ31" i="2"/>
  <c r="AZ50" i="2"/>
  <c r="AZ33" i="2"/>
  <c r="AZ53" i="2"/>
  <c r="AZ11" i="2"/>
  <c r="AZ28" i="2"/>
  <c r="AZ36" i="2"/>
  <c r="AZ17" i="2"/>
  <c r="AZ15" i="4"/>
  <c r="P25" i="7"/>
  <c r="AN30" i="2"/>
  <c r="AN8" i="2"/>
  <c r="BD29" i="7"/>
  <c r="X32" i="7"/>
  <c r="X7" i="7"/>
  <c r="X31" i="7"/>
  <c r="AR25" i="8"/>
  <c r="BH16" i="8"/>
  <c r="AR28" i="8"/>
  <c r="AR18" i="8"/>
  <c r="P21" i="8"/>
  <c r="AF11" i="10"/>
  <c r="X10" i="10"/>
  <c r="BH38" i="8"/>
  <c r="AV33" i="8"/>
  <c r="BL48" i="8"/>
  <c r="AV27" i="8"/>
  <c r="X28" i="7"/>
  <c r="BL27" i="8"/>
  <c r="AR20" i="8"/>
  <c r="AV7" i="8"/>
  <c r="AV36" i="8"/>
  <c r="BL25" i="8"/>
  <c r="BL43" i="8"/>
  <c r="AN15" i="4"/>
  <c r="AZ38" i="2"/>
  <c r="AZ12" i="2"/>
  <c r="AZ48" i="2"/>
  <c r="AZ39" i="2"/>
  <c r="AZ22" i="2"/>
  <c r="AZ41" i="2"/>
  <c r="AZ7" i="2"/>
  <c r="AZ40" i="2"/>
  <c r="AZ5" i="2"/>
  <c r="AV23" i="4"/>
  <c r="AV6" i="4"/>
  <c r="AZ19" i="3"/>
  <c r="AN5" i="8"/>
  <c r="T16" i="4"/>
  <c r="AB23" i="4"/>
  <c r="AN5" i="2"/>
  <c r="AB54" i="2"/>
  <c r="X9" i="7"/>
  <c r="X19" i="7"/>
  <c r="X35" i="7"/>
  <c r="X33" i="7"/>
  <c r="AR13" i="8"/>
  <c r="AR15" i="8"/>
  <c r="AR44" i="8"/>
  <c r="AF5" i="10"/>
  <c r="AV13" i="8"/>
  <c r="AV5" i="8"/>
  <c r="AV11" i="8"/>
  <c r="BL6" i="8"/>
  <c r="AV35" i="8"/>
  <c r="AR9" i="8"/>
  <c r="AV26" i="8"/>
  <c r="BL51" i="8"/>
  <c r="BL15" i="8"/>
  <c r="AV12" i="3"/>
  <c r="AN11" i="4"/>
  <c r="AZ10" i="2"/>
  <c r="AZ8" i="2"/>
  <c r="AZ30" i="2"/>
  <c r="AZ20" i="2"/>
  <c r="AZ21" i="2"/>
  <c r="AZ27" i="2"/>
  <c r="AZ32" i="2"/>
  <c r="AZ35" i="2"/>
  <c r="AV43" i="8"/>
  <c r="X20" i="10"/>
  <c r="X11" i="10"/>
  <c r="L9" i="10"/>
  <c r="L13" i="10"/>
  <c r="L17" i="10"/>
  <c r="L21" i="10"/>
  <c r="L6" i="10"/>
  <c r="L10" i="10"/>
  <c r="L14" i="10"/>
  <c r="L18" i="10"/>
  <c r="L22" i="10"/>
  <c r="L7" i="10"/>
  <c r="L11" i="10"/>
  <c r="L15" i="10"/>
  <c r="L19" i="10"/>
  <c r="L8" i="10"/>
  <c r="L12" i="10"/>
  <c r="L16" i="10"/>
  <c r="L20" i="10"/>
  <c r="X17" i="10"/>
  <c r="P11" i="10"/>
  <c r="P31" i="8"/>
  <c r="AB9" i="8"/>
  <c r="AB47" i="8"/>
  <c r="AB31" i="8"/>
  <c r="AB15" i="8"/>
  <c r="AB42" i="8"/>
  <c r="AB26" i="8"/>
  <c r="AB10" i="8"/>
  <c r="AB21" i="8"/>
  <c r="AB8" i="8"/>
  <c r="AB40" i="8"/>
  <c r="AB33" i="8"/>
  <c r="AB44" i="8"/>
  <c r="AV24" i="8"/>
  <c r="AB13" i="8"/>
  <c r="L9" i="8"/>
  <c r="L6" i="8"/>
  <c r="L10" i="8"/>
  <c r="L14" i="8"/>
  <c r="L18" i="8"/>
  <c r="L22" i="8"/>
  <c r="L26" i="8"/>
  <c r="L30" i="8"/>
  <c r="L34" i="8"/>
  <c r="L38" i="8"/>
  <c r="L42" i="8"/>
  <c r="L7" i="8"/>
  <c r="L11" i="8"/>
  <c r="L15" i="8"/>
  <c r="L19" i="8"/>
  <c r="L23" i="8"/>
  <c r="L27" i="8"/>
  <c r="L31" i="8"/>
  <c r="L35" i="8"/>
  <c r="L39" i="8"/>
  <c r="L43" i="8"/>
  <c r="L8" i="8"/>
  <c r="L12" i="8"/>
  <c r="L16" i="8"/>
  <c r="L20" i="8"/>
  <c r="L24" i="8"/>
  <c r="L28" i="8"/>
  <c r="L32" i="8"/>
  <c r="L36" i="8"/>
  <c r="L40" i="8"/>
  <c r="L13" i="8"/>
  <c r="L17" i="8"/>
  <c r="L21" i="8"/>
  <c r="L25" i="8"/>
  <c r="L29" i="8"/>
  <c r="L33" i="8"/>
  <c r="L37" i="8"/>
  <c r="L41" i="8"/>
  <c r="P25" i="8"/>
  <c r="AB25" i="8"/>
  <c r="AB39" i="8"/>
  <c r="AB23" i="8"/>
  <c r="AB7" i="8"/>
  <c r="AB34" i="8"/>
  <c r="AB18" i="8"/>
  <c r="AB37" i="8"/>
  <c r="AB24" i="8"/>
  <c r="P27" i="8"/>
  <c r="AB41" i="8"/>
  <c r="AB35" i="8"/>
  <c r="AB19" i="8"/>
  <c r="AB46" i="8"/>
  <c r="AB30" i="8"/>
  <c r="AB14" i="8"/>
  <c r="AB45" i="8"/>
  <c r="AB32" i="8"/>
  <c r="AB12" i="8"/>
  <c r="AF25" i="7"/>
  <c r="AF13" i="7"/>
  <c r="AZ30" i="7"/>
  <c r="AZ13" i="7"/>
  <c r="X25" i="7"/>
  <c r="AZ6" i="7"/>
  <c r="AZ18" i="7"/>
  <c r="AZ10" i="7"/>
  <c r="T11" i="7"/>
  <c r="AF10" i="7"/>
  <c r="AZ24" i="7"/>
  <c r="AZ11" i="7"/>
  <c r="AZ34" i="7"/>
  <c r="AZ35" i="7"/>
  <c r="AZ33" i="7"/>
  <c r="AR24" i="7"/>
  <c r="AR26" i="7"/>
  <c r="AR33" i="7"/>
  <c r="AZ17" i="7"/>
  <c r="AZ23" i="7"/>
  <c r="X20" i="7"/>
  <c r="T13" i="7"/>
  <c r="AF29" i="7"/>
  <c r="AR32" i="7"/>
  <c r="AR13" i="7"/>
  <c r="AZ37" i="7"/>
  <c r="AZ16" i="7"/>
  <c r="AR5" i="7"/>
  <c r="AZ26" i="7"/>
  <c r="AZ28" i="7"/>
  <c r="AZ21" i="7"/>
  <c r="AZ9" i="7"/>
  <c r="AZ15" i="7"/>
  <c r="AZ36" i="7"/>
  <c r="AZ27" i="7"/>
  <c r="L6" i="7"/>
  <c r="L10" i="7"/>
  <c r="L14" i="7"/>
  <c r="L18" i="7"/>
  <c r="L22" i="7"/>
  <c r="L26" i="7"/>
  <c r="L30" i="7"/>
  <c r="L34" i="7"/>
  <c r="L7" i="7"/>
  <c r="L11" i="7"/>
  <c r="L15" i="7"/>
  <c r="L19" i="7"/>
  <c r="L23" i="7"/>
  <c r="L27" i="7"/>
  <c r="L31" i="7"/>
  <c r="L35" i="7"/>
  <c r="L8" i="7"/>
  <c r="L12" i="7"/>
  <c r="L16" i="7"/>
  <c r="L20" i="7"/>
  <c r="L24" i="7"/>
  <c r="L28" i="7"/>
  <c r="L32" i="7"/>
  <c r="L36" i="7"/>
  <c r="L9" i="7"/>
  <c r="L13" i="7"/>
  <c r="L17" i="7"/>
  <c r="L21" i="7"/>
  <c r="L25" i="7"/>
  <c r="L29" i="7"/>
  <c r="L33" i="7"/>
  <c r="AF11" i="4"/>
  <c r="AF20" i="4"/>
  <c r="BH27" i="4"/>
  <c r="L8" i="4"/>
  <c r="L12" i="4"/>
  <c r="L16" i="4"/>
  <c r="L20" i="4"/>
  <c r="L9" i="4"/>
  <c r="L13" i="4"/>
  <c r="L17" i="4"/>
  <c r="L21" i="4"/>
  <c r="L6" i="4"/>
  <c r="L10" i="4"/>
  <c r="L14" i="4"/>
  <c r="L18" i="4"/>
  <c r="L22" i="4"/>
  <c r="L7" i="4"/>
  <c r="L11" i="4"/>
  <c r="L15" i="4"/>
  <c r="L19" i="4"/>
  <c r="X6" i="4"/>
  <c r="X12" i="4"/>
  <c r="AF6" i="4"/>
  <c r="AF23" i="4"/>
  <c r="AF18" i="4"/>
  <c r="AV16" i="3"/>
  <c r="AN5" i="3"/>
  <c r="BH11" i="3"/>
  <c r="AB13" i="3"/>
  <c r="AB22" i="3"/>
  <c r="AB12" i="3"/>
  <c r="X20" i="3"/>
  <c r="AV13" i="3"/>
  <c r="AZ16" i="3"/>
  <c r="AZ25" i="3"/>
  <c r="L7" i="3"/>
  <c r="L11" i="3"/>
  <c r="L15" i="3"/>
  <c r="L19" i="3"/>
  <c r="L8" i="3"/>
  <c r="L12" i="3"/>
  <c r="L16" i="3"/>
  <c r="L20" i="3"/>
  <c r="L9" i="3"/>
  <c r="L13" i="3"/>
  <c r="L17" i="3"/>
  <c r="L6" i="3"/>
  <c r="L10" i="3"/>
  <c r="L14" i="3"/>
  <c r="L18" i="3"/>
  <c r="AB18" i="2"/>
  <c r="AB14" i="2"/>
  <c r="AR52" i="2"/>
  <c r="AR10" i="2"/>
  <c r="AR13" i="2"/>
  <c r="AB31" i="2"/>
  <c r="AB36" i="2"/>
  <c r="AR22" i="2"/>
  <c r="T22" i="2"/>
  <c r="X10" i="2"/>
  <c r="X11" i="2"/>
  <c r="AB51" i="2"/>
  <c r="T31" i="2"/>
  <c r="AB7" i="2"/>
  <c r="T43" i="2"/>
  <c r="AB53" i="2"/>
  <c r="BL18" i="2"/>
  <c r="BL23" i="2"/>
  <c r="BH46" i="2"/>
  <c r="BL17" i="2"/>
  <c r="BL30" i="2"/>
  <c r="X47" i="2"/>
  <c r="AV20" i="2"/>
  <c r="AJ9" i="2"/>
  <c r="BD20" i="2"/>
  <c r="AR45" i="2"/>
  <c r="BD46" i="2"/>
  <c r="AV21" i="2"/>
  <c r="AV24" i="2"/>
  <c r="AF46" i="2"/>
  <c r="L52" i="2"/>
  <c r="AB33" i="2"/>
  <c r="AB47" i="2"/>
  <c r="AB28" i="2"/>
  <c r="AB39" i="2"/>
  <c r="AR51" i="2"/>
  <c r="T38" i="2"/>
  <c r="T17" i="2"/>
  <c r="X27" i="2"/>
  <c r="AN33" i="2"/>
  <c r="AB27" i="2"/>
  <c r="AN22" i="2"/>
  <c r="AB21" i="2"/>
  <c r="AN34" i="2"/>
  <c r="AN27" i="2"/>
  <c r="AR36" i="2"/>
  <c r="AR21" i="2"/>
  <c r="AR44" i="2"/>
  <c r="T32" i="2"/>
  <c r="AR17" i="2"/>
  <c r="AR12" i="2"/>
  <c r="X30" i="2"/>
  <c r="AV9" i="2"/>
  <c r="X7" i="2"/>
  <c r="AR30" i="2"/>
  <c r="AJ27" i="2"/>
  <c r="BD22" i="2"/>
  <c r="BD43" i="2"/>
  <c r="BL37" i="2"/>
  <c r="BL45" i="2"/>
  <c r="AJ14" i="10"/>
  <c r="P17" i="10"/>
  <c r="X18" i="10"/>
  <c r="X7" i="10"/>
  <c r="X12" i="10"/>
  <c r="X5" i="10"/>
  <c r="AJ12" i="10"/>
  <c r="L5" i="10"/>
  <c r="AJ11" i="10"/>
  <c r="X8" i="10"/>
  <c r="AJ10" i="10"/>
  <c r="X19" i="10"/>
  <c r="X14" i="10"/>
  <c r="X9" i="10"/>
  <c r="X16" i="10"/>
  <c r="P22" i="10"/>
  <c r="AJ7" i="10"/>
  <c r="AJ6" i="10"/>
  <c r="AJ13" i="10"/>
  <c r="X13" i="10"/>
  <c r="X6" i="10"/>
  <c r="AJ41" i="8"/>
  <c r="AJ12" i="8"/>
  <c r="BD19" i="8"/>
  <c r="AJ13" i="8"/>
  <c r="AJ25" i="8"/>
  <c r="BD20" i="8"/>
  <c r="AJ28" i="8"/>
  <c r="AJ11" i="8"/>
  <c r="T20" i="8"/>
  <c r="T36" i="8"/>
  <c r="T13" i="8"/>
  <c r="BD16" i="8"/>
  <c r="T35" i="8"/>
  <c r="BD37" i="8"/>
  <c r="T22" i="8"/>
  <c r="AJ14" i="8"/>
  <c r="AJ42" i="8"/>
  <c r="BD7" i="8"/>
  <c r="BD13" i="8"/>
  <c r="AJ18" i="8"/>
  <c r="AJ30" i="8"/>
  <c r="AJ23" i="8"/>
  <c r="T8" i="8"/>
  <c r="T24" i="8"/>
  <c r="T44" i="8"/>
  <c r="T25" i="8"/>
  <c r="BD45" i="8"/>
  <c r="T15" i="8"/>
  <c r="T38" i="8"/>
  <c r="AJ10" i="8"/>
  <c r="AJ7" i="8"/>
  <c r="T18" i="8"/>
  <c r="AZ15" i="8"/>
  <c r="P22" i="8"/>
  <c r="BL20" i="8"/>
  <c r="BL52" i="8"/>
  <c r="BL39" i="8"/>
  <c r="BL18" i="8"/>
  <c r="BL19" i="8"/>
  <c r="BL47" i="8"/>
  <c r="BL37" i="8"/>
  <c r="P20" i="8"/>
  <c r="L5" i="8"/>
  <c r="AJ15" i="8"/>
  <c r="AJ17" i="8"/>
  <c r="AJ38" i="8"/>
  <c r="AJ44" i="8"/>
  <c r="AJ22" i="8"/>
  <c r="BD43" i="8"/>
  <c r="BD10" i="8"/>
  <c r="BD18" i="8"/>
  <c r="BD33" i="8"/>
  <c r="P15" i="8"/>
  <c r="P9" i="8"/>
  <c r="P41" i="8"/>
  <c r="AJ20" i="8"/>
  <c r="AJ21" i="8"/>
  <c r="BL12" i="8"/>
  <c r="BL28" i="8"/>
  <c r="BL44" i="8"/>
  <c r="BL50" i="8"/>
  <c r="BL29" i="8"/>
  <c r="BL7" i="8"/>
  <c r="AJ35" i="8"/>
  <c r="BL33" i="8"/>
  <c r="BL21" i="8"/>
  <c r="BL49" i="8"/>
  <c r="BH40" i="8"/>
  <c r="BL38" i="8"/>
  <c r="AJ43" i="8"/>
  <c r="BL9" i="8"/>
  <c r="BL46" i="8"/>
  <c r="AJ16" i="8"/>
  <c r="AJ6" i="8"/>
  <c r="P36" i="8"/>
  <c r="BL36" i="8"/>
  <c r="BL35" i="8"/>
  <c r="BL10" i="8"/>
  <c r="BL17" i="8"/>
  <c r="AJ26" i="8"/>
  <c r="AJ33" i="8"/>
  <c r="AJ8" i="8"/>
  <c r="AJ5" i="8"/>
  <c r="AJ19" i="8"/>
  <c r="BD28" i="8"/>
  <c r="BD46" i="8"/>
  <c r="BD25" i="8"/>
  <c r="BD9" i="8"/>
  <c r="BD6" i="8"/>
  <c r="P11" i="8"/>
  <c r="P43" i="8"/>
  <c r="P37" i="8"/>
  <c r="AJ32" i="8"/>
  <c r="AJ29" i="8"/>
  <c r="BL8" i="8"/>
  <c r="BL24" i="8"/>
  <c r="BL40" i="8"/>
  <c r="BD8" i="8"/>
  <c r="BL34" i="8"/>
  <c r="BL13" i="8"/>
  <c r="AJ40" i="8"/>
  <c r="BL26" i="8"/>
  <c r="BL14" i="8"/>
  <c r="BL42" i="8"/>
  <c r="AJ24" i="8"/>
  <c r="BL22" i="8"/>
  <c r="AJ9" i="8"/>
  <c r="BL30" i="8"/>
  <c r="P38" i="8"/>
  <c r="AJ36" i="7"/>
  <c r="AJ5" i="7"/>
  <c r="BD23" i="7"/>
  <c r="BD24" i="7"/>
  <c r="AN8" i="7"/>
  <c r="AN5" i="7"/>
  <c r="AN26" i="7"/>
  <c r="BD37" i="7"/>
  <c r="AV7" i="7"/>
  <c r="AV12" i="7"/>
  <c r="BD17" i="7"/>
  <c r="BD15" i="7"/>
  <c r="BD33" i="7"/>
  <c r="AV32" i="7"/>
  <c r="AV5" i="7"/>
  <c r="AV17" i="7"/>
  <c r="AV11" i="7"/>
  <c r="BD28" i="7"/>
  <c r="BD39" i="7"/>
  <c r="X21" i="7"/>
  <c r="X26" i="7"/>
  <c r="X8" i="7"/>
  <c r="X22" i="7"/>
  <c r="X29" i="7"/>
  <c r="X11" i="7"/>
  <c r="X24" i="7"/>
  <c r="X27" i="7"/>
  <c r="AJ8" i="7"/>
  <c r="AJ15" i="7"/>
  <c r="BD16" i="7"/>
  <c r="BD7" i="7"/>
  <c r="AF9" i="7"/>
  <c r="AB6" i="7"/>
  <c r="AB5" i="7"/>
  <c r="P13" i="7"/>
  <c r="P5" i="7"/>
  <c r="BD32" i="7"/>
  <c r="BD11" i="7"/>
  <c r="BD6" i="7"/>
  <c r="AV8" i="7"/>
  <c r="AV18" i="7"/>
  <c r="AV21" i="7"/>
  <c r="BD5" i="7"/>
  <c r="AV36" i="7"/>
  <c r="AV24" i="7"/>
  <c r="AV10" i="7"/>
  <c r="X16" i="7"/>
  <c r="X34" i="7"/>
  <c r="X36" i="7"/>
  <c r="X17" i="7"/>
  <c r="X13" i="7"/>
  <c r="X15" i="7"/>
  <c r="AV34" i="7"/>
  <c r="AJ19" i="7"/>
  <c r="L5" i="7"/>
  <c r="AF34" i="7"/>
  <c r="AF31" i="7"/>
  <c r="AF33" i="7"/>
  <c r="AF20" i="7"/>
  <c r="AF7" i="7"/>
  <c r="AF12" i="7"/>
  <c r="AF23" i="7"/>
  <c r="AF21" i="7"/>
  <c r="AF8" i="7"/>
  <c r="AF27" i="7"/>
  <c r="AF17" i="7"/>
  <c r="AF6" i="7"/>
  <c r="AF28" i="7"/>
  <c r="AF32" i="7"/>
  <c r="AF36" i="7"/>
  <c r="AF24" i="7"/>
  <c r="AF16" i="7"/>
  <c r="AF37" i="7"/>
  <c r="AF35" i="7"/>
  <c r="T20" i="7"/>
  <c r="T10" i="7"/>
  <c r="T26" i="7"/>
  <c r="T8" i="7"/>
  <c r="BH18" i="7"/>
  <c r="BH19" i="7"/>
  <c r="BL32" i="7"/>
  <c r="BL19" i="7"/>
  <c r="BL31" i="7"/>
  <c r="BL8" i="7"/>
  <c r="BL17" i="7"/>
  <c r="BL21" i="7"/>
  <c r="BL7" i="7"/>
  <c r="BL5" i="7"/>
  <c r="AF15" i="7"/>
  <c r="AF22" i="7"/>
  <c r="BL9" i="7"/>
  <c r="AF30" i="7"/>
  <c r="AF18" i="7"/>
  <c r="AF19" i="7"/>
  <c r="AF14" i="7"/>
  <c r="AF26" i="7"/>
  <c r="P21" i="7"/>
  <c r="BD36" i="7"/>
  <c r="BD35" i="7"/>
  <c r="BD34" i="7"/>
  <c r="BD26" i="7"/>
  <c r="BD8" i="7"/>
  <c r="BD10" i="7"/>
  <c r="AB18" i="7"/>
  <c r="AB34" i="7"/>
  <c r="AB9" i="7"/>
  <c r="AB25" i="7"/>
  <c r="AB19" i="7"/>
  <c r="BD22" i="7"/>
  <c r="P33" i="7"/>
  <c r="P17" i="7"/>
  <c r="BD30" i="7"/>
  <c r="BD12" i="7"/>
  <c r="AV6" i="7"/>
  <c r="AV13" i="7"/>
  <c r="AV26" i="7"/>
  <c r="BD18" i="7"/>
  <c r="BD27" i="7"/>
  <c r="AV20" i="7"/>
  <c r="AV25" i="7"/>
  <c r="BD13" i="7"/>
  <c r="BD31" i="7"/>
  <c r="AV19" i="7"/>
  <c r="AJ10" i="7"/>
  <c r="AV23" i="7"/>
  <c r="AB22" i="7"/>
  <c r="AB13" i="7"/>
  <c r="AB29" i="7"/>
  <c r="AB12" i="7"/>
  <c r="AB15" i="7"/>
  <c r="AB27" i="7"/>
  <c r="AJ14" i="7"/>
  <c r="BD19" i="7"/>
  <c r="BD21" i="7"/>
  <c r="P29" i="7"/>
  <c r="AN24" i="5"/>
  <c r="T21" i="5"/>
  <c r="T7" i="5"/>
  <c r="AJ9" i="5"/>
  <c r="AJ16" i="5"/>
  <c r="AN15" i="5"/>
  <c r="T15" i="5"/>
  <c r="T12" i="5"/>
  <c r="T18" i="5"/>
  <c r="AJ17" i="5"/>
  <c r="AJ5" i="5"/>
  <c r="AJ11" i="5"/>
  <c r="AJ15" i="5"/>
  <c r="AJ21" i="5"/>
  <c r="AN22" i="5"/>
  <c r="AN12" i="5"/>
  <c r="T17" i="5"/>
  <c r="T8" i="5"/>
  <c r="T5" i="5"/>
  <c r="T10" i="5"/>
  <c r="T22" i="5"/>
  <c r="T13" i="5"/>
  <c r="T20" i="5"/>
  <c r="T14" i="5"/>
  <c r="T23" i="5"/>
  <c r="AN13" i="5"/>
  <c r="AN10" i="5"/>
  <c r="AN6" i="5"/>
  <c r="AN20" i="5"/>
  <c r="AN21" i="5"/>
  <c r="AN5" i="5"/>
  <c r="L5" i="5"/>
  <c r="AN8" i="5"/>
  <c r="AN23" i="5"/>
  <c r="AN14" i="5"/>
  <c r="AN18" i="5"/>
  <c r="AN19" i="5"/>
  <c r="AN11" i="5"/>
  <c r="AN17" i="5"/>
  <c r="AN7" i="5"/>
  <c r="AN16" i="5"/>
  <c r="BH14" i="4"/>
  <c r="AB20" i="4"/>
  <c r="BH10" i="4"/>
  <c r="AR6" i="4"/>
  <c r="BH18" i="4"/>
  <c r="P9" i="4"/>
  <c r="P5" i="4"/>
  <c r="AJ20" i="4"/>
  <c r="AJ6" i="4"/>
  <c r="AF12" i="4"/>
  <c r="AF19" i="4"/>
  <c r="AF8" i="4"/>
  <c r="AF22" i="4"/>
  <c r="AF13" i="4"/>
  <c r="AB6" i="4"/>
  <c r="AB5" i="4"/>
  <c r="P21" i="4"/>
  <c r="AJ21" i="4"/>
  <c r="AJ8" i="4"/>
  <c r="AB11" i="4"/>
  <c r="AJ18" i="4"/>
  <c r="BH21" i="4"/>
  <c r="AF9" i="4"/>
  <c r="BD24" i="4"/>
  <c r="BD19" i="4"/>
  <c r="AF14" i="4"/>
  <c r="AZ23" i="4"/>
  <c r="AR17" i="4"/>
  <c r="AF16" i="4"/>
  <c r="AN17" i="4"/>
  <c r="AF21" i="4"/>
  <c r="AF17" i="4"/>
  <c r="AJ13" i="4"/>
  <c r="AB16" i="4"/>
  <c r="AJ19" i="4"/>
  <c r="AB10" i="4"/>
  <c r="AJ12" i="4"/>
  <c r="BH12" i="4"/>
  <c r="BH6" i="4"/>
  <c r="BH11" i="4"/>
  <c r="AZ14" i="4"/>
  <c r="AZ18" i="4"/>
  <c r="AF7" i="4"/>
  <c r="AF10" i="4"/>
  <c r="AF15" i="4"/>
  <c r="X15" i="4"/>
  <c r="X5" i="4"/>
  <c r="T18" i="4"/>
  <c r="T5" i="4"/>
  <c r="P13" i="4"/>
  <c r="L5" i="4"/>
  <c r="T17" i="4"/>
  <c r="BH26" i="4"/>
  <c r="BH25" i="4"/>
  <c r="BH19" i="4"/>
  <c r="BL24" i="4"/>
  <c r="BD10" i="4"/>
  <c r="BH16" i="4"/>
  <c r="X10" i="4"/>
  <c r="AN9" i="4"/>
  <c r="BD23" i="4"/>
  <c r="AN13" i="4"/>
  <c r="BH23" i="4"/>
  <c r="X20" i="4"/>
  <c r="X18" i="4"/>
  <c r="AR7" i="4"/>
  <c r="BD17" i="4"/>
  <c r="BL16" i="4"/>
  <c r="AB14" i="4"/>
  <c r="AB17" i="4"/>
  <c r="BH17" i="4"/>
  <c r="BH5" i="4"/>
  <c r="BH22" i="4"/>
  <c r="BH13" i="4"/>
  <c r="BH15" i="4"/>
  <c r="BH20" i="4"/>
  <c r="AN6" i="4"/>
  <c r="AN18" i="4"/>
  <c r="BD15" i="4"/>
  <c r="X7" i="4"/>
  <c r="AN14" i="4"/>
  <c r="BD25" i="4"/>
  <c r="BD18" i="4"/>
  <c r="AB8" i="4"/>
  <c r="X8" i="4"/>
  <c r="X19" i="4"/>
  <c r="AV12" i="4"/>
  <c r="AR18" i="4"/>
  <c r="AV18" i="4"/>
  <c r="BD26" i="4"/>
  <c r="BH24" i="4"/>
  <c r="AN16" i="4"/>
  <c r="AN20" i="4"/>
  <c r="X23" i="4"/>
  <c r="AN12" i="4"/>
  <c r="AN10" i="4"/>
  <c r="X9" i="4"/>
  <c r="X11" i="4"/>
  <c r="X13" i="4"/>
  <c r="AN8" i="4"/>
  <c r="AR16" i="4"/>
  <c r="AZ7" i="4"/>
  <c r="AZ5" i="4"/>
  <c r="AZ8" i="4"/>
  <c r="AR22" i="4"/>
  <c r="AR12" i="4"/>
  <c r="AR23" i="4"/>
  <c r="AR11" i="4"/>
  <c r="AZ11" i="4"/>
  <c r="BL14" i="4"/>
  <c r="AJ5" i="4"/>
  <c r="AB13" i="4"/>
  <c r="AB21" i="4"/>
  <c r="AJ15" i="4"/>
  <c r="AJ7" i="4"/>
  <c r="AV11" i="4"/>
  <c r="AZ24" i="4"/>
  <c r="AZ20" i="4"/>
  <c r="AV14" i="4"/>
  <c r="AR24" i="4"/>
  <c r="AV20" i="4"/>
  <c r="AV15" i="4"/>
  <c r="AZ9" i="4"/>
  <c r="AZ26" i="4"/>
  <c r="AZ13" i="4"/>
  <c r="AZ19" i="4"/>
  <c r="AR20" i="4"/>
  <c r="AR10" i="4"/>
  <c r="AR19" i="4"/>
  <c r="AR9" i="4"/>
  <c r="AV10" i="4"/>
  <c r="BD16" i="4"/>
  <c r="AZ6" i="4"/>
  <c r="AR13" i="4"/>
  <c r="AZ21" i="4"/>
  <c r="AV19" i="4"/>
  <c r="AJ14" i="4"/>
  <c r="P17" i="4"/>
  <c r="BL23" i="4"/>
  <c r="AB12" i="4"/>
  <c r="AB24" i="4"/>
  <c r="AB7" i="4"/>
  <c r="AB18" i="4"/>
  <c r="AB9" i="4"/>
  <c r="AJ9" i="4"/>
  <c r="AJ10" i="4"/>
  <c r="AJ17" i="4"/>
  <c r="AB15" i="4"/>
  <c r="AB19" i="4"/>
  <c r="AZ16" i="4"/>
  <c r="AZ25" i="4"/>
  <c r="AR8" i="4"/>
  <c r="AV21" i="4"/>
  <c r="AV9" i="4"/>
  <c r="AV13" i="4"/>
  <c r="AZ10" i="4"/>
  <c r="AZ17" i="4"/>
  <c r="AR5" i="4"/>
  <c r="AR14" i="4"/>
  <c r="AR25" i="4"/>
  <c r="AV22" i="4"/>
  <c r="AV5" i="4"/>
  <c r="AF12" i="3"/>
  <c r="AF18" i="3"/>
  <c r="BH13" i="3"/>
  <c r="BH12" i="3"/>
  <c r="AF15" i="3"/>
  <c r="BH7" i="3"/>
  <c r="BH21" i="3"/>
  <c r="AB10" i="3"/>
  <c r="AB15" i="3"/>
  <c r="AB16" i="3"/>
  <c r="BD17" i="3"/>
  <c r="BL23" i="3"/>
  <c r="T18" i="3"/>
  <c r="BL11" i="3"/>
  <c r="T11" i="3"/>
  <c r="T9" i="3"/>
  <c r="T15" i="3"/>
  <c r="BD9" i="3"/>
  <c r="BD10" i="3"/>
  <c r="T7" i="3"/>
  <c r="T16" i="3"/>
  <c r="T6" i="3"/>
  <c r="BD23" i="3"/>
  <c r="BD14" i="3"/>
  <c r="BD20" i="3"/>
  <c r="AB17" i="3"/>
  <c r="AB14" i="3"/>
  <c r="AB11" i="3"/>
  <c r="AB8" i="3"/>
  <c r="AB5" i="3"/>
  <c r="AV5" i="3"/>
  <c r="AR23" i="3"/>
  <c r="AJ7" i="3"/>
  <c r="BD16" i="3"/>
  <c r="AZ18" i="3"/>
  <c r="T20" i="3"/>
  <c r="T14" i="3"/>
  <c r="T17" i="3"/>
  <c r="T13" i="3"/>
  <c r="BL6" i="3"/>
  <c r="BD12" i="3"/>
  <c r="BD8" i="3"/>
  <c r="BD7" i="3"/>
  <c r="BD15" i="3"/>
  <c r="BD26" i="3"/>
  <c r="AJ14" i="3"/>
  <c r="AZ8" i="3"/>
  <c r="BL15" i="3"/>
  <c r="AZ23" i="3"/>
  <c r="T19" i="3"/>
  <c r="BD5" i="3"/>
  <c r="BL14" i="3"/>
  <c r="AJ13" i="3"/>
  <c r="AF11" i="3"/>
  <c r="AF6" i="3"/>
  <c r="AF7" i="3"/>
  <c r="AF22" i="3"/>
  <c r="BH18" i="3"/>
  <c r="BH9" i="3"/>
  <c r="BH22" i="3"/>
  <c r="AF17" i="3"/>
  <c r="BH6" i="3"/>
  <c r="BH5" i="3"/>
  <c r="BH27" i="3"/>
  <c r="X8" i="3"/>
  <c r="AV24" i="3"/>
  <c r="AV15" i="3"/>
  <c r="X11" i="3"/>
  <c r="X12" i="3"/>
  <c r="X16" i="3"/>
  <c r="AZ6" i="3"/>
  <c r="AZ12" i="3"/>
  <c r="AZ11" i="3"/>
  <c r="BH10" i="3"/>
  <c r="AF20" i="3"/>
  <c r="AF13" i="3"/>
  <c r="AF9" i="3"/>
  <c r="BH15" i="3"/>
  <c r="BH24" i="3"/>
  <c r="BH16" i="3"/>
  <c r="BH8" i="3"/>
  <c r="AF19" i="3"/>
  <c r="X10" i="3"/>
  <c r="X19" i="3"/>
  <c r="X13" i="3"/>
  <c r="AZ20" i="3"/>
  <c r="AZ17" i="3"/>
  <c r="AZ7" i="3"/>
  <c r="AZ13" i="3"/>
  <c r="BD21" i="3"/>
  <c r="AF16" i="3"/>
  <c r="L5" i="3"/>
  <c r="AF10" i="3"/>
  <c r="AF5" i="3"/>
  <c r="AF21" i="3"/>
  <c r="BH14" i="3"/>
  <c r="BH26" i="3"/>
  <c r="BH20" i="3"/>
  <c r="BH23" i="3"/>
  <c r="BH25" i="3"/>
  <c r="BH17" i="3"/>
  <c r="X7" i="3"/>
  <c r="X21" i="3"/>
  <c r="X5" i="3"/>
  <c r="P34" i="2"/>
  <c r="P7" i="2"/>
  <c r="L6" i="2"/>
  <c r="L14" i="2"/>
  <c r="L26" i="2"/>
  <c r="L38" i="2"/>
  <c r="L46" i="2"/>
  <c r="L8" i="2"/>
  <c r="L24" i="2"/>
  <c r="L36" i="2"/>
  <c r="L48" i="2"/>
  <c r="L7" i="2"/>
  <c r="L11" i="2"/>
  <c r="L15" i="2"/>
  <c r="L19" i="2"/>
  <c r="L23" i="2"/>
  <c r="L27" i="2"/>
  <c r="L31" i="2"/>
  <c r="L35" i="2"/>
  <c r="L39" i="2"/>
  <c r="L47" i="2"/>
  <c r="L51" i="2"/>
  <c r="L16" i="2"/>
  <c r="L28" i="2"/>
  <c r="L40" i="2"/>
  <c r="L53" i="2"/>
  <c r="L9" i="2"/>
  <c r="L13" i="2"/>
  <c r="L17" i="2"/>
  <c r="L21" i="2"/>
  <c r="L25" i="2"/>
  <c r="L29" i="2"/>
  <c r="L33" i="2"/>
  <c r="L37" i="2"/>
  <c r="L41" i="2"/>
  <c r="L45" i="2"/>
  <c r="L49" i="2"/>
  <c r="L10" i="2"/>
  <c r="L18" i="2"/>
  <c r="L22" i="2"/>
  <c r="L30" i="2"/>
  <c r="L34" i="2"/>
  <c r="L42" i="2"/>
  <c r="L50" i="2"/>
  <c r="L43" i="2"/>
  <c r="L12" i="2"/>
  <c r="L20" i="2"/>
  <c r="L32" i="2"/>
  <c r="L44" i="2"/>
  <c r="AB52" i="2"/>
  <c r="AB29" i="2"/>
  <c r="AB23" i="2"/>
  <c r="AB45" i="2"/>
  <c r="AB25" i="2"/>
  <c r="AB56" i="2"/>
  <c r="AB32" i="2"/>
  <c r="AB38" i="2"/>
  <c r="BL42" i="2"/>
  <c r="AB42" i="2"/>
  <c r="BL11" i="2"/>
  <c r="BL46" i="2"/>
  <c r="AB12" i="2"/>
  <c r="BL10" i="2"/>
  <c r="AB19" i="2"/>
  <c r="AB10" i="2"/>
  <c r="AZ23" i="2"/>
  <c r="AZ15" i="2"/>
  <c r="AF29" i="2"/>
  <c r="AF44" i="2"/>
  <c r="AZ45" i="2"/>
  <c r="AZ9" i="2"/>
  <c r="AF16" i="2"/>
  <c r="AF48" i="2"/>
  <c r="AF23" i="2"/>
  <c r="AF55" i="2"/>
  <c r="AZ6" i="2"/>
  <c r="AZ19" i="2"/>
  <c r="AZ34" i="2"/>
  <c r="AZ44" i="2"/>
  <c r="AZ16" i="2"/>
  <c r="AB40" i="2"/>
  <c r="AZ29" i="2"/>
  <c r="AZ37" i="2"/>
  <c r="AZ46" i="2"/>
  <c r="AZ52" i="2"/>
  <c r="AF21" i="2"/>
  <c r="AF28" i="2"/>
  <c r="BL48" i="2"/>
  <c r="AF53" i="2"/>
  <c r="AF50" i="2"/>
  <c r="P50" i="2"/>
  <c r="P29" i="2"/>
  <c r="AB9" i="2"/>
  <c r="AB8" i="2"/>
  <c r="AB50" i="2"/>
  <c r="AB41" i="2"/>
  <c r="AB24" i="2"/>
  <c r="AB46" i="2"/>
  <c r="AB6" i="2"/>
  <c r="AB44" i="2"/>
  <c r="AB35" i="2"/>
  <c r="AB11" i="2"/>
  <c r="AB22" i="2"/>
  <c r="BL15" i="2"/>
  <c r="BL34" i="2"/>
  <c r="BL8" i="2"/>
  <c r="BL47" i="2"/>
  <c r="BL49" i="2"/>
  <c r="BL25" i="2"/>
  <c r="BL26" i="2"/>
  <c r="AB26" i="2"/>
  <c r="BL39" i="2"/>
  <c r="AB16" i="2"/>
  <c r="BL13" i="2"/>
  <c r="BL44" i="2"/>
  <c r="P49" i="2"/>
  <c r="P23" i="2"/>
  <c r="AB15" i="2"/>
  <c r="AB17" i="2"/>
  <c r="AB48" i="2"/>
  <c r="AB34" i="2"/>
  <c r="AB49" i="2"/>
  <c r="AB43" i="2"/>
  <c r="AB30" i="2"/>
  <c r="AB20" i="2"/>
  <c r="AB13" i="2"/>
  <c r="BL20" i="2"/>
  <c r="AB55" i="2"/>
  <c r="BL6" i="2"/>
  <c r="BL35" i="2"/>
  <c r="BL32" i="2"/>
  <c r="BL24" i="2"/>
  <c r="AB37" i="2"/>
  <c r="BL9" i="2"/>
  <c r="BL22" i="2"/>
  <c r="P45" i="2"/>
  <c r="P13" i="2"/>
  <c r="X31" i="2"/>
  <c r="X48" i="2"/>
  <c r="X19" i="2"/>
  <c r="X32" i="2"/>
  <c r="AR20" i="2"/>
  <c r="AR7" i="2"/>
  <c r="AR50" i="2"/>
  <c r="AR29" i="2"/>
  <c r="AR46" i="2"/>
  <c r="AR9" i="2"/>
  <c r="X14" i="2"/>
  <c r="X21" i="2"/>
  <c r="X6" i="2"/>
  <c r="X50" i="2"/>
  <c r="X49" i="2"/>
  <c r="X36" i="2"/>
  <c r="X44" i="2"/>
  <c r="AR6" i="2"/>
  <c r="AR28" i="2"/>
  <c r="AR43" i="2"/>
  <c r="AR15" i="2"/>
  <c r="AR37" i="2"/>
  <c r="AR47" i="2"/>
  <c r="AR19" i="2"/>
  <c r="AR39" i="2"/>
  <c r="AR16" i="2"/>
  <c r="AR32" i="2"/>
  <c r="AR25" i="2"/>
  <c r="X24" i="2"/>
  <c r="X45" i="2"/>
  <c r="X13" i="2"/>
  <c r="X42" i="2"/>
  <c r="X16" i="2"/>
  <c r="X23" i="2"/>
  <c r="BD10" i="2"/>
  <c r="BD28" i="2"/>
  <c r="BD14" i="2"/>
  <c r="AR31" i="2"/>
  <c r="BD51" i="2"/>
  <c r="AR40" i="2"/>
  <c r="BD34" i="2"/>
  <c r="AR48" i="2"/>
  <c r="BD48" i="2"/>
  <c r="AR23" i="2"/>
  <c r="BD21" i="2"/>
  <c r="P39" i="2"/>
  <c r="P18" i="2"/>
  <c r="X46" i="2"/>
  <c r="X29" i="2"/>
  <c r="X20" i="2"/>
  <c r="X38" i="2"/>
  <c r="X28" i="2"/>
  <c r="X34" i="2"/>
  <c r="BD47" i="2"/>
  <c r="AR49" i="2"/>
  <c r="BD39" i="2"/>
  <c r="AR41" i="2"/>
  <c r="BD27" i="2"/>
  <c r="BD9" i="2"/>
  <c r="BD6" i="2"/>
  <c r="AR5" i="2"/>
  <c r="BD25" i="2"/>
  <c r="BD11" i="2"/>
  <c r="BD38" i="2"/>
  <c r="BD26" i="2"/>
  <c r="BD29" i="2"/>
  <c r="BD52" i="2"/>
  <c r="BD53" i="2"/>
  <c r="BD24" i="2"/>
  <c r="X53" i="2"/>
  <c r="X17" i="2"/>
  <c r="X37" i="2"/>
  <c r="X52" i="2"/>
  <c r="X39" i="2"/>
  <c r="X40" i="2"/>
  <c r="X15" i="2"/>
  <c r="X54" i="2"/>
  <c r="AR27" i="2"/>
  <c r="AR8" i="2"/>
  <c r="AR38" i="2"/>
  <c r="AR35" i="2"/>
  <c r="AR11" i="2"/>
  <c r="X8" i="2"/>
  <c r="X51" i="2"/>
  <c r="X25" i="2"/>
  <c r="X26" i="2"/>
  <c r="X43" i="2"/>
  <c r="X18" i="2"/>
  <c r="BD50" i="2"/>
  <c r="BD30" i="2"/>
  <c r="BD8" i="2"/>
  <c r="BD44" i="2"/>
  <c r="BD16" i="2"/>
  <c r="AR24" i="2"/>
  <c r="BD41" i="2"/>
  <c r="BD36" i="2"/>
  <c r="BD18" i="2"/>
  <c r="BD40" i="2"/>
  <c r="BD37" i="2"/>
  <c r="T30" i="2"/>
  <c r="T9" i="2"/>
  <c r="T18" i="2"/>
  <c r="T34" i="2"/>
  <c r="T50" i="2"/>
  <c r="T13" i="2"/>
  <c r="T29" i="2"/>
  <c r="T45" i="2"/>
  <c r="AN29" i="2"/>
  <c r="AN35" i="2"/>
  <c r="T23" i="2"/>
  <c r="AN45" i="2"/>
  <c r="AN42" i="2"/>
  <c r="AN36" i="2"/>
  <c r="T35" i="2"/>
  <c r="AN12" i="2"/>
  <c r="AN13" i="2"/>
  <c r="AN19" i="2"/>
  <c r="AJ49" i="2"/>
  <c r="AJ11" i="2"/>
  <c r="AJ6" i="2"/>
  <c r="BH23" i="2"/>
  <c r="AJ52" i="2"/>
  <c r="T16" i="2"/>
  <c r="AJ41" i="2"/>
  <c r="AN15" i="2"/>
  <c r="AV38" i="2"/>
  <c r="AV22" i="2"/>
  <c r="AV35" i="2"/>
  <c r="AV47" i="2"/>
  <c r="AV13" i="2"/>
  <c r="AV27" i="2"/>
  <c r="AV44" i="2"/>
  <c r="BH32" i="2"/>
  <c r="AV17" i="2"/>
  <c r="AV28" i="2"/>
  <c r="AV42" i="2"/>
  <c r="AV25" i="2"/>
  <c r="AV31" i="2"/>
  <c r="P5" i="2"/>
  <c r="P46" i="2"/>
  <c r="P41" i="2"/>
  <c r="P35" i="2"/>
  <c r="P30" i="2"/>
  <c r="P25" i="2"/>
  <c r="P19" i="2"/>
  <c r="P14" i="2"/>
  <c r="P9" i="2"/>
  <c r="L5" i="2"/>
  <c r="T10" i="2"/>
  <c r="T26" i="2"/>
  <c r="T42" i="2"/>
  <c r="T21" i="2"/>
  <c r="T37" i="2"/>
  <c r="T5" i="2"/>
  <c r="AN47" i="2"/>
  <c r="AN20" i="2"/>
  <c r="AN44" i="2"/>
  <c r="AN38" i="2"/>
  <c r="T7" i="2"/>
  <c r="T39" i="2"/>
  <c r="AN14" i="2"/>
  <c r="AN32" i="2"/>
  <c r="AN43" i="2"/>
  <c r="T11" i="2"/>
  <c r="T51" i="2"/>
  <c r="AN37" i="2"/>
  <c r="T8" i="2"/>
  <c r="AV50" i="2"/>
  <c r="AV40" i="2"/>
  <c r="AV10" i="2"/>
  <c r="AV34" i="2"/>
  <c r="AV14" i="2"/>
  <c r="AN25" i="2"/>
  <c r="AV41" i="2"/>
  <c r="AV43" i="2"/>
  <c r="BD33" i="2"/>
  <c r="T28" i="2"/>
  <c r="P43" i="2"/>
  <c r="P38" i="2"/>
  <c r="P33" i="2"/>
  <c r="P27" i="2"/>
  <c r="P22" i="2"/>
  <c r="P17" i="2"/>
  <c r="P11" i="2"/>
  <c r="P6" i="2"/>
  <c r="T14" i="2"/>
  <c r="T46" i="2"/>
  <c r="T25" i="2"/>
  <c r="T41" i="2"/>
  <c r="AN40" i="2"/>
  <c r="AN17" i="2"/>
  <c r="AN11" i="2"/>
  <c r="T15" i="2"/>
  <c r="T47" i="2"/>
  <c r="AN39" i="2"/>
  <c r="T19" i="2"/>
  <c r="AN16" i="2"/>
  <c r="AV15" i="2"/>
  <c r="AV39" i="2"/>
  <c r="AV36" i="2"/>
  <c r="AV29" i="2"/>
  <c r="AV7" i="2"/>
  <c r="AV30" i="2"/>
  <c r="AV45" i="2"/>
  <c r="AV18" i="2"/>
  <c r="AV48" i="2"/>
  <c r="AV26" i="2"/>
  <c r="AV8" i="2"/>
  <c r="AV33" i="2"/>
  <c r="AV11" i="2"/>
  <c r="P47" i="2"/>
  <c r="P42" i="2"/>
  <c r="P37" i="2"/>
  <c r="P31" i="2"/>
  <c r="P26" i="2"/>
  <c r="P21" i="2"/>
  <c r="P15" i="2"/>
  <c r="AF14" i="10"/>
  <c r="AJ9" i="10"/>
  <c r="AF6" i="10"/>
  <c r="AF10" i="10"/>
  <c r="AF9" i="10"/>
  <c r="AF13" i="10"/>
  <c r="P16" i="10"/>
  <c r="AF17" i="10"/>
  <c r="AF15" i="10"/>
  <c r="P5" i="10"/>
  <c r="P18" i="10"/>
  <c r="P13" i="10"/>
  <c r="P7" i="10"/>
  <c r="AF16" i="10"/>
  <c r="AF7" i="10"/>
  <c r="AJ8" i="10"/>
  <c r="P8" i="10"/>
  <c r="P21" i="10"/>
  <c r="P15" i="10"/>
  <c r="P10" i="10"/>
  <c r="P19" i="10"/>
  <c r="P14" i="10"/>
  <c r="P9" i="10"/>
  <c r="BH34" i="8"/>
  <c r="BH21" i="8"/>
  <c r="BH26" i="8"/>
  <c r="BH33" i="8"/>
  <c r="BH35" i="8"/>
  <c r="BH24" i="8"/>
  <c r="BH15" i="8"/>
  <c r="BH39" i="8"/>
  <c r="BH37" i="8"/>
  <c r="BH46" i="8"/>
  <c r="BH11" i="8"/>
  <c r="BH12" i="8"/>
  <c r="BH19" i="8"/>
  <c r="BH31" i="8"/>
  <c r="BH17" i="8"/>
  <c r="BH47" i="8"/>
  <c r="BH8" i="8"/>
  <c r="BH7" i="8"/>
  <c r="BH6" i="8"/>
  <c r="BH18" i="8"/>
  <c r="BH29" i="8"/>
  <c r="BH44" i="8"/>
  <c r="BH13" i="8"/>
  <c r="AZ27" i="8"/>
  <c r="AZ19" i="8"/>
  <c r="AZ35" i="8"/>
  <c r="AZ9" i="8"/>
  <c r="BH30" i="8"/>
  <c r="BH23" i="8"/>
  <c r="BH22" i="8"/>
  <c r="BH20" i="8"/>
  <c r="BH9" i="8"/>
  <c r="BH5" i="8"/>
  <c r="AR21" i="8"/>
  <c r="AR24" i="8"/>
  <c r="AR43" i="8"/>
  <c r="AR12" i="8"/>
  <c r="AR39" i="8"/>
  <c r="AR33" i="8"/>
  <c r="AR29" i="8"/>
  <c r="AR31" i="8"/>
  <c r="AR17" i="8"/>
  <c r="AR19" i="8"/>
  <c r="AR6" i="8"/>
  <c r="AR36" i="8"/>
  <c r="AR27" i="8"/>
  <c r="AR30" i="8"/>
  <c r="AR16" i="8"/>
  <c r="AR41" i="8"/>
  <c r="AR5" i="8"/>
  <c r="AR22" i="8"/>
  <c r="AR8" i="8"/>
  <c r="AR35" i="8"/>
  <c r="AR10" i="8"/>
  <c r="P8" i="8"/>
  <c r="P16" i="8"/>
  <c r="P24" i="8"/>
  <c r="P32" i="8"/>
  <c r="P40" i="8"/>
  <c r="P7" i="8"/>
  <c r="P33" i="8"/>
  <c r="P17" i="8"/>
  <c r="P39" i="8"/>
  <c r="P23" i="8"/>
  <c r="P10" i="8"/>
  <c r="P18" i="8"/>
  <c r="P26" i="8"/>
  <c r="P34" i="8"/>
  <c r="P42" i="8"/>
  <c r="P29" i="8"/>
  <c r="P13" i="8"/>
  <c r="P35" i="8"/>
  <c r="P19" i="8"/>
  <c r="P30" i="8"/>
  <c r="P14" i="8"/>
  <c r="AZ12" i="8"/>
  <c r="AZ38" i="8"/>
  <c r="AZ45" i="8"/>
  <c r="AZ6" i="8"/>
  <c r="AZ32" i="8"/>
  <c r="AZ41" i="8"/>
  <c r="AZ7" i="8"/>
  <c r="AZ44" i="8"/>
  <c r="AZ11" i="8"/>
  <c r="AZ39" i="8"/>
  <c r="AZ33" i="8"/>
  <c r="AZ5" i="8"/>
  <c r="AZ29" i="8"/>
  <c r="AZ18" i="8"/>
  <c r="AZ16" i="8"/>
  <c r="AZ8" i="8"/>
  <c r="AZ23" i="8"/>
  <c r="AZ36" i="8"/>
  <c r="AZ30" i="8"/>
  <c r="AZ43" i="8"/>
  <c r="AZ13" i="8"/>
  <c r="AZ24" i="8"/>
  <c r="BH28" i="8"/>
  <c r="BH45" i="8"/>
  <c r="BD27" i="8"/>
  <c r="BD30" i="8"/>
  <c r="AZ25" i="8"/>
  <c r="BH36" i="8"/>
  <c r="BH14" i="8"/>
  <c r="AV34" i="8"/>
  <c r="AV10" i="8"/>
  <c r="AV19" i="8"/>
  <c r="AV14" i="8"/>
  <c r="AV42" i="8"/>
  <c r="AV16" i="8"/>
  <c r="AV38" i="8"/>
  <c r="AV41" i="8"/>
  <c r="AV25" i="8"/>
  <c r="AV9" i="8"/>
  <c r="AV44" i="8"/>
  <c r="AV15" i="8"/>
  <c r="AV18" i="8"/>
  <c r="AV30" i="8"/>
  <c r="AV23" i="8"/>
  <c r="AV20" i="8"/>
  <c r="AV22" i="8"/>
  <c r="AV37" i="8"/>
  <c r="AV21" i="8"/>
  <c r="X6" i="8"/>
  <c r="X41" i="8"/>
  <c r="X5" i="8"/>
  <c r="X42" i="8"/>
  <c r="T34" i="8"/>
  <c r="T6" i="8"/>
  <c r="T30" i="8"/>
  <c r="T43" i="8"/>
  <c r="T27" i="8"/>
  <c r="T11" i="8"/>
  <c r="T37" i="8"/>
  <c r="T21" i="8"/>
  <c r="T5" i="8"/>
  <c r="T10" i="8"/>
  <c r="T42" i="8"/>
  <c r="T14" i="8"/>
  <c r="T39" i="8"/>
  <c r="T23" i="8"/>
  <c r="T7" i="8"/>
  <c r="T33" i="8"/>
  <c r="T17" i="8"/>
  <c r="T40" i="8"/>
  <c r="P5" i="8"/>
  <c r="P28" i="8"/>
  <c r="P12" i="8"/>
  <c r="AZ17" i="8"/>
  <c r="AZ14" i="8"/>
  <c r="AZ37" i="8"/>
  <c r="AZ42" i="8"/>
  <c r="BH25" i="8"/>
  <c r="BH10" i="8"/>
  <c r="BH27" i="8"/>
  <c r="BH32" i="8"/>
  <c r="AZ40" i="8"/>
  <c r="BH48" i="8"/>
  <c r="BH43" i="8"/>
  <c r="BD44" i="8"/>
  <c r="BD11" i="8"/>
  <c r="BD29" i="8"/>
  <c r="BD12" i="8"/>
  <c r="BD42" i="8"/>
  <c r="BD38" i="8"/>
  <c r="BD31" i="8"/>
  <c r="BD36" i="8"/>
  <c r="BD24" i="8"/>
  <c r="BD15" i="8"/>
  <c r="BD17" i="8"/>
  <c r="BD21" i="8"/>
  <c r="BD41" i="8"/>
  <c r="BD26" i="8"/>
  <c r="BD40" i="8"/>
  <c r="BD35" i="8"/>
  <c r="BD32" i="8"/>
  <c r="BD23" i="8"/>
  <c r="BD14" i="8"/>
  <c r="BD34" i="8"/>
  <c r="BH41" i="8"/>
  <c r="AF39" i="8"/>
  <c r="AF25" i="8"/>
  <c r="BH9" i="7"/>
  <c r="BH11" i="7"/>
  <c r="BH17" i="7"/>
  <c r="BH25" i="7"/>
  <c r="BH32" i="7"/>
  <c r="BH29" i="7"/>
  <c r="BH37" i="7"/>
  <c r="BH12" i="7"/>
  <c r="BH16" i="7"/>
  <c r="BH23" i="7"/>
  <c r="BH27" i="7"/>
  <c r="BH36" i="7"/>
  <c r="BH30" i="7"/>
  <c r="BH34" i="7"/>
  <c r="BH8" i="7"/>
  <c r="BH21" i="7"/>
  <c r="BH20" i="7"/>
  <c r="BH5" i="7"/>
  <c r="BH10" i="7"/>
  <c r="BH26" i="7"/>
  <c r="BH14" i="7"/>
  <c r="BH22" i="7"/>
  <c r="BH13" i="7"/>
  <c r="BH33" i="7"/>
  <c r="T29" i="7"/>
  <c r="AN12" i="7"/>
  <c r="BL27" i="7"/>
  <c r="BL34" i="7"/>
  <c r="BH38" i="7"/>
  <c r="BH6" i="7"/>
  <c r="BH24" i="7"/>
  <c r="AN23" i="7"/>
  <c r="BH15" i="7"/>
  <c r="AN6" i="7"/>
  <c r="AR19" i="7"/>
  <c r="AR21" i="7"/>
  <c r="AR9" i="7"/>
  <c r="AR22" i="7"/>
  <c r="AR30" i="7"/>
  <c r="AR34" i="7"/>
  <c r="AR20" i="7"/>
  <c r="AR6" i="7"/>
  <c r="AR17" i="7"/>
  <c r="AR7" i="7"/>
  <c r="AR27" i="7"/>
  <c r="AR29" i="7"/>
  <c r="AR25" i="7"/>
  <c r="AR28" i="7"/>
  <c r="AR14" i="7"/>
  <c r="AR8" i="7"/>
  <c r="AR12" i="7"/>
  <c r="AR23" i="7"/>
  <c r="AR11" i="7"/>
  <c r="AR18" i="7"/>
  <c r="AR10" i="7"/>
  <c r="AR31" i="7"/>
  <c r="AR16" i="7"/>
  <c r="AR35" i="7"/>
  <c r="AJ18" i="7"/>
  <c r="AJ34" i="7"/>
  <c r="AJ22" i="7"/>
  <c r="AJ29" i="7"/>
  <c r="AJ11" i="7"/>
  <c r="AJ16" i="7"/>
  <c r="AJ28" i="7"/>
  <c r="AJ9" i="7"/>
  <c r="AJ17" i="7"/>
  <c r="AJ27" i="7"/>
  <c r="AJ31" i="7"/>
  <c r="AJ21" i="7"/>
  <c r="AJ37" i="7"/>
  <c r="AJ33" i="7"/>
  <c r="AJ35" i="7"/>
  <c r="AJ38" i="7"/>
  <c r="AJ20" i="7"/>
  <c r="AJ24" i="7"/>
  <c r="AJ13" i="7"/>
  <c r="AJ12" i="7"/>
  <c r="AJ30" i="7"/>
  <c r="AJ6" i="7"/>
  <c r="AJ23" i="7"/>
  <c r="AJ32" i="7"/>
  <c r="AJ25" i="7"/>
  <c r="AJ7" i="7"/>
  <c r="AJ26" i="7"/>
  <c r="BH7" i="7"/>
  <c r="BH31" i="7"/>
  <c r="BH35" i="7"/>
  <c r="AN28" i="7"/>
  <c r="AN25" i="7"/>
  <c r="AN29" i="7"/>
  <c r="AN21" i="7"/>
  <c r="AN13" i="7"/>
  <c r="AN18" i="7"/>
  <c r="AN19" i="7"/>
  <c r="AN20" i="7"/>
  <c r="AN32" i="7"/>
  <c r="AN7" i="7"/>
  <c r="AN9" i="7"/>
  <c r="AN16" i="7"/>
  <c r="AN27" i="7"/>
  <c r="AN14" i="7"/>
  <c r="AN24" i="7"/>
  <c r="AN17" i="7"/>
  <c r="AN11" i="7"/>
  <c r="AN31" i="7"/>
  <c r="AN33" i="7"/>
  <c r="AN22" i="7"/>
  <c r="AN30" i="7"/>
  <c r="BH28" i="7"/>
  <c r="BL38" i="7"/>
  <c r="BL40" i="7"/>
  <c r="BL33" i="7"/>
  <c r="BL26" i="7"/>
  <c r="BL37" i="7"/>
  <c r="BL22" i="7"/>
  <c r="BL6" i="7"/>
  <c r="BL28" i="7"/>
  <c r="BL35" i="7"/>
  <c r="BL12" i="7"/>
  <c r="BL15" i="7"/>
  <c r="BL42" i="7"/>
  <c r="BL30" i="7"/>
  <c r="BL10" i="7"/>
  <c r="BL13" i="7"/>
  <c r="BL41" i="7"/>
  <c r="BL23" i="7"/>
  <c r="BL36" i="7"/>
  <c r="BL39" i="7"/>
  <c r="BL24" i="7"/>
  <c r="BL25" i="7"/>
  <c r="BL18" i="7"/>
  <c r="BL29" i="7"/>
  <c r="BL14" i="7"/>
  <c r="BL16" i="7"/>
  <c r="BL11" i="7"/>
  <c r="BL20" i="7"/>
  <c r="T28" i="7"/>
  <c r="T6" i="7"/>
  <c r="T9" i="7"/>
  <c r="T15" i="7"/>
  <c r="T31" i="7"/>
  <c r="T32" i="7"/>
  <c r="T25" i="7"/>
  <c r="T12" i="7"/>
  <c r="T23" i="7"/>
  <c r="T14" i="7"/>
  <c r="T30" i="7"/>
  <c r="T17" i="7"/>
  <c r="T33" i="7"/>
  <c r="T24" i="7"/>
  <c r="T7" i="7"/>
  <c r="T18" i="7"/>
  <c r="T21" i="7"/>
  <c r="T27" i="7"/>
  <c r="T16" i="7"/>
  <c r="T22" i="7"/>
  <c r="T19" i="7"/>
  <c r="AZ22" i="7"/>
  <c r="AZ29" i="7"/>
  <c r="AZ31" i="7"/>
  <c r="AZ25" i="7"/>
  <c r="AF11" i="7"/>
  <c r="BD25" i="7"/>
  <c r="P34" i="7"/>
  <c r="P30" i="7"/>
  <c r="P26" i="7"/>
  <c r="P22" i="7"/>
  <c r="P18" i="7"/>
  <c r="P14" i="7"/>
  <c r="P10" i="7"/>
  <c r="P6" i="7"/>
  <c r="P32" i="7"/>
  <c r="P28" i="7"/>
  <c r="P24" i="7"/>
  <c r="P20" i="7"/>
  <c r="P16" i="7"/>
  <c r="P12" i="7"/>
  <c r="P8" i="7"/>
  <c r="P31" i="7"/>
  <c r="P27" i="7"/>
  <c r="P23" i="7"/>
  <c r="P19" i="7"/>
  <c r="P15" i="7"/>
  <c r="P11" i="7"/>
  <c r="P7" i="7"/>
  <c r="AJ18" i="5"/>
  <c r="P21" i="5"/>
  <c r="P17" i="5"/>
  <c r="P13" i="5"/>
  <c r="P9" i="5"/>
  <c r="AJ13" i="5"/>
  <c r="P20" i="5"/>
  <c r="P16" i="5"/>
  <c r="P12" i="5"/>
  <c r="P8" i="5"/>
  <c r="P5" i="5"/>
  <c r="P19" i="5"/>
  <c r="P15" i="5"/>
  <c r="P11" i="5"/>
  <c r="P7" i="5"/>
  <c r="P22" i="5"/>
  <c r="P18" i="5"/>
  <c r="P14" i="5"/>
  <c r="P10" i="5"/>
  <c r="P6" i="5"/>
  <c r="T6" i="4"/>
  <c r="T15" i="4"/>
  <c r="T9" i="4"/>
  <c r="BL29" i="4"/>
  <c r="BL6" i="4"/>
  <c r="BL17" i="4"/>
  <c r="T10" i="4"/>
  <c r="T14" i="4"/>
  <c r="T20" i="4"/>
  <c r="T21" i="4"/>
  <c r="BL12" i="4"/>
  <c r="BL8" i="4"/>
  <c r="BL18" i="4"/>
  <c r="BL19" i="4"/>
  <c r="BL28" i="4"/>
  <c r="BL27" i="4"/>
  <c r="BD8" i="4"/>
  <c r="BL7" i="4"/>
  <c r="BD5" i="4"/>
  <c r="BD21" i="4"/>
  <c r="X14" i="4"/>
  <c r="X22" i="4"/>
  <c r="BD9" i="4"/>
  <c r="BD7" i="4"/>
  <c r="AN21" i="4"/>
  <c r="P18" i="4"/>
  <c r="P14" i="4"/>
  <c r="P10" i="4"/>
  <c r="P6" i="4"/>
  <c r="T7" i="4"/>
  <c r="T12" i="4"/>
  <c r="T13" i="4"/>
  <c r="BL9" i="4"/>
  <c r="BL13" i="4"/>
  <c r="BL26" i="4"/>
  <c r="BL5" i="4"/>
  <c r="BL15" i="4"/>
  <c r="BL10" i="4"/>
  <c r="X21" i="4"/>
  <c r="X17" i="4"/>
  <c r="BH8" i="4"/>
  <c r="BD12" i="4"/>
  <c r="AN19" i="4"/>
  <c r="AN7" i="4"/>
  <c r="T19" i="4"/>
  <c r="P20" i="4"/>
  <c r="P16" i="4"/>
  <c r="P12" i="4"/>
  <c r="P8" i="4"/>
  <c r="T8" i="4"/>
  <c r="BL20" i="4"/>
  <c r="BL30" i="4"/>
  <c r="BL22" i="4"/>
  <c r="BL11" i="4"/>
  <c r="BL21" i="4"/>
  <c r="P19" i="4"/>
  <c r="P15" i="4"/>
  <c r="P11" i="4"/>
  <c r="P7" i="4"/>
  <c r="P17" i="3"/>
  <c r="P13" i="3"/>
  <c r="P9" i="3"/>
  <c r="BL13" i="3"/>
  <c r="AR19" i="3"/>
  <c r="BL10" i="3"/>
  <c r="AR16" i="3"/>
  <c r="AN18" i="3"/>
  <c r="AN14" i="3"/>
  <c r="BL17" i="3"/>
  <c r="AV18" i="3"/>
  <c r="AN11" i="3"/>
  <c r="AN19" i="3"/>
  <c r="AN12" i="3"/>
  <c r="AN21" i="3"/>
  <c r="AR20" i="3"/>
  <c r="BL21" i="3"/>
  <c r="AV11" i="3"/>
  <c r="BL24" i="3"/>
  <c r="BL28" i="3"/>
  <c r="AR18" i="3"/>
  <c r="AV23" i="3"/>
  <c r="AV22" i="3"/>
  <c r="AJ17" i="3"/>
  <c r="AV19" i="3"/>
  <c r="AV21" i="3"/>
  <c r="AV17" i="3"/>
  <c r="AJ12" i="3"/>
  <c r="AJ9" i="3"/>
  <c r="BD11" i="3"/>
  <c r="X14" i="3"/>
  <c r="X17" i="3"/>
  <c r="AZ22" i="3"/>
  <c r="AZ14" i="3"/>
  <c r="AZ9" i="3"/>
  <c r="AZ21" i="3"/>
  <c r="AZ15" i="3"/>
  <c r="AJ19" i="3"/>
  <c r="BL22" i="3"/>
  <c r="AZ5" i="3"/>
  <c r="AV20" i="3"/>
  <c r="AR6" i="3"/>
  <c r="BL20" i="3"/>
  <c r="AN15" i="3"/>
  <c r="AJ18" i="3"/>
  <c r="P18" i="3"/>
  <c r="P14" i="3"/>
  <c r="P10" i="3"/>
  <c r="P6" i="3"/>
  <c r="BL27" i="3"/>
  <c r="AN7" i="3"/>
  <c r="AN6" i="3"/>
  <c r="AN10" i="3"/>
  <c r="AN9" i="3"/>
  <c r="AR17" i="3"/>
  <c r="BL18" i="3"/>
  <c r="BL16" i="3"/>
  <c r="AV14" i="3"/>
  <c r="AR15" i="3"/>
  <c r="AR5" i="3"/>
  <c r="AV7" i="3"/>
  <c r="AR24" i="3"/>
  <c r="AR21" i="3"/>
  <c r="AJ6" i="3"/>
  <c r="AR14" i="3"/>
  <c r="AV10" i="3"/>
  <c r="BL12" i="3"/>
  <c r="AJ20" i="3"/>
  <c r="AN17" i="3"/>
  <c r="BL26" i="3"/>
  <c r="P5" i="3"/>
  <c r="P16" i="3"/>
  <c r="P12" i="3"/>
  <c r="P8" i="3"/>
  <c r="BL29" i="3"/>
  <c r="AR9" i="3"/>
  <c r="BL25" i="3"/>
  <c r="AV9" i="3"/>
  <c r="AR7" i="3"/>
  <c r="AV6" i="3"/>
  <c r="AR13" i="3"/>
  <c r="AR8" i="3"/>
  <c r="AJ10" i="3"/>
  <c r="AJ5" i="3"/>
  <c r="AJ8" i="3"/>
  <c r="AJ16" i="3"/>
  <c r="BL19" i="3"/>
  <c r="AJ11" i="3"/>
  <c r="BL7" i="3"/>
  <c r="P19" i="3"/>
  <c r="P15" i="3"/>
  <c r="P11" i="3"/>
  <c r="P7" i="3"/>
  <c r="BH9" i="2"/>
  <c r="BH14" i="2"/>
  <c r="BH7" i="2"/>
  <c r="BH36" i="2"/>
  <c r="BH40" i="2"/>
  <c r="BH28" i="2"/>
  <c r="BH6" i="2"/>
  <c r="BH25" i="2"/>
  <c r="BH41" i="2"/>
  <c r="BH17" i="2"/>
  <c r="BH16" i="2"/>
  <c r="BH26" i="2"/>
  <c r="BH43" i="2"/>
  <c r="BH49" i="2"/>
  <c r="BH11" i="2"/>
  <c r="BH47" i="2"/>
  <c r="BH51" i="2"/>
  <c r="BH35" i="2"/>
  <c r="BH21" i="2"/>
  <c r="BH42" i="2"/>
  <c r="BH52" i="2"/>
  <c r="BH29" i="2"/>
  <c r="BH53" i="2"/>
  <c r="BH39" i="2"/>
  <c r="BH44" i="2"/>
  <c r="BH50" i="2"/>
  <c r="BH34" i="2"/>
  <c r="BH27" i="2"/>
  <c r="BH20" i="2"/>
  <c r="BH10" i="2"/>
  <c r="BH22" i="2"/>
  <c r="BH15" i="2"/>
  <c r="BH37" i="2"/>
  <c r="BH24" i="2"/>
  <c r="BH13" i="2"/>
  <c r="AJ20" i="2"/>
  <c r="AJ43" i="2"/>
  <c r="AJ36" i="2"/>
  <c r="AJ22" i="2"/>
  <c r="AJ35" i="2"/>
  <c r="AJ31" i="2"/>
  <c r="AJ40" i="2"/>
  <c r="AJ28" i="2"/>
  <c r="AJ14" i="2"/>
  <c r="AJ7" i="2"/>
  <c r="AJ33" i="2"/>
  <c r="AJ10" i="2"/>
  <c r="AJ16" i="2"/>
  <c r="AJ46" i="2"/>
  <c r="AJ21" i="2"/>
  <c r="AJ17" i="2"/>
  <c r="AJ18" i="2"/>
  <c r="AJ30" i="2"/>
  <c r="AJ8" i="2"/>
  <c r="AJ39" i="2"/>
  <c r="AJ38" i="2"/>
  <c r="AJ29" i="2"/>
  <c r="AJ13" i="2"/>
  <c r="BH30" i="2"/>
  <c r="AJ48" i="2"/>
  <c r="AJ34" i="2"/>
  <c r="AJ51" i="2"/>
  <c r="BH18" i="2"/>
  <c r="AJ50" i="2"/>
  <c r="AJ15" i="2"/>
  <c r="AJ5" i="2"/>
  <c r="AJ32" i="2"/>
  <c r="AJ47" i="2"/>
  <c r="BH5" i="2"/>
  <c r="BH48" i="2"/>
  <c r="BL36" i="2"/>
  <c r="BL50" i="2"/>
  <c r="BL58" i="2"/>
  <c r="BL54" i="2"/>
  <c r="BL40" i="2"/>
  <c r="BL16" i="2"/>
  <c r="BL14" i="2"/>
  <c r="BL29" i="2"/>
  <c r="BL27" i="2"/>
  <c r="BL56" i="2"/>
  <c r="BL55" i="2"/>
  <c r="BL7" i="2"/>
  <c r="BL12" i="2"/>
  <c r="BL21" i="2"/>
  <c r="BL38" i="2"/>
  <c r="BL57" i="2"/>
  <c r="BL28" i="2"/>
  <c r="BL33" i="2"/>
  <c r="BL43" i="2"/>
  <c r="BL31" i="2"/>
  <c r="BL19" i="2"/>
  <c r="BL5" i="2"/>
  <c r="BL52" i="2"/>
  <c r="T12" i="2"/>
  <c r="T44" i="2"/>
  <c r="T20" i="2"/>
  <c r="T52" i="2"/>
  <c r="T36" i="2"/>
  <c r="T6" i="2"/>
  <c r="T48" i="2"/>
  <c r="T24" i="2"/>
  <c r="T27" i="2"/>
  <c r="AJ42" i="2"/>
  <c r="AJ45" i="2"/>
  <c r="AJ23" i="2"/>
  <c r="AJ12" i="2"/>
  <c r="BH31" i="2"/>
  <c r="AJ26" i="2"/>
  <c r="AJ53" i="2"/>
  <c r="BH38" i="2"/>
  <c r="AJ24" i="2"/>
  <c r="BH33" i="2"/>
  <c r="AJ19" i="2"/>
  <c r="AJ37" i="2"/>
  <c r="BH45" i="2"/>
  <c r="BH8" i="2"/>
  <c r="BH19" i="2"/>
  <c r="AN9" i="2"/>
  <c r="AN7" i="2"/>
  <c r="AN41" i="2"/>
  <c r="AN28" i="2"/>
  <c r="AN18" i="2"/>
  <c r="AN46" i="2"/>
  <c r="AN23" i="2"/>
  <c r="AN21" i="2"/>
  <c r="AN26" i="2"/>
  <c r="AN24" i="2"/>
  <c r="AV6" i="2"/>
  <c r="AV32" i="2"/>
  <c r="AV16" i="2"/>
  <c r="AV49" i="2"/>
  <c r="AR18" i="2"/>
  <c r="BD49" i="2"/>
  <c r="BD15" i="2"/>
  <c r="BD12" i="2"/>
  <c r="AF38" i="2"/>
  <c r="BD35" i="2"/>
  <c r="AV5" i="2"/>
  <c r="BD17" i="2"/>
  <c r="BD45" i="2"/>
  <c r="AR42" i="2"/>
  <c r="BD5" i="2"/>
  <c r="P48" i="2"/>
  <c r="P44" i="2"/>
  <c r="P40" i="2"/>
  <c r="P36" i="2"/>
  <c r="P32" i="2"/>
  <c r="P28" i="2"/>
  <c r="P24" i="2"/>
  <c r="P20" i="2"/>
  <c r="P16" i="2"/>
  <c r="P12" i="2"/>
  <c r="P8" i="2"/>
  <c r="AU28" i="5"/>
  <c r="AV14" i="5" s="1"/>
  <c r="BK34" i="5"/>
  <c r="BL6" i="5" s="1"/>
  <c r="AY29" i="5"/>
  <c r="AZ15" i="5" s="1"/>
  <c r="AA29" i="5"/>
  <c r="AB6" i="5" s="1"/>
  <c r="AQ28" i="5"/>
  <c r="AR26" i="5" s="1"/>
  <c r="AE27" i="5"/>
  <c r="AF21" i="5" s="1"/>
  <c r="W26" i="5"/>
  <c r="X9" i="5" s="1"/>
  <c r="BC30" i="5"/>
  <c r="BD21" i="5" s="1"/>
  <c r="BG31" i="5"/>
  <c r="BH23" i="5" s="1"/>
  <c r="AV25" i="5" l="1"/>
  <c r="AV9" i="5"/>
  <c r="AV16" i="5"/>
  <c r="AV26" i="5"/>
  <c r="BH29" i="5"/>
  <c r="AR20" i="5"/>
  <c r="BD12" i="5"/>
  <c r="AV24" i="5"/>
  <c r="AB14" i="5"/>
  <c r="AB20" i="5"/>
  <c r="BH25" i="5"/>
  <c r="AR8" i="5"/>
  <c r="AB10" i="5"/>
  <c r="BH12" i="5"/>
  <c r="AZ9" i="5"/>
  <c r="AR25" i="5"/>
  <c r="AR18" i="5"/>
  <c r="BD5" i="5"/>
  <c r="AB21" i="5"/>
  <c r="BH5" i="5"/>
  <c r="AV10" i="5"/>
  <c r="AZ6" i="5"/>
  <c r="AF11" i="5"/>
  <c r="AR10" i="5"/>
  <c r="AB9" i="5"/>
  <c r="BH26" i="5"/>
  <c r="X11" i="5"/>
  <c r="X17" i="5"/>
  <c r="BL10" i="5"/>
  <c r="BL9" i="5"/>
  <c r="X25" i="5"/>
  <c r="AF20" i="5"/>
  <c r="AR21" i="5"/>
  <c r="AR22" i="5"/>
  <c r="AR24" i="5"/>
  <c r="AR13" i="5"/>
  <c r="X22" i="5"/>
  <c r="X15" i="5"/>
  <c r="BD14" i="5"/>
  <c r="BD26" i="5"/>
  <c r="AB26" i="5"/>
  <c r="BH9" i="5"/>
  <c r="BH11" i="5"/>
  <c r="AV19" i="5"/>
  <c r="BL13" i="5"/>
  <c r="BL20" i="5"/>
  <c r="AZ18" i="5"/>
  <c r="AF18" i="5"/>
  <c r="AR15" i="5"/>
  <c r="AR17" i="5"/>
  <c r="AR23" i="5"/>
  <c r="AR12" i="5"/>
  <c r="X24" i="5"/>
  <c r="X16" i="5"/>
  <c r="BD29" i="5"/>
  <c r="BL32" i="5"/>
  <c r="BL24" i="5"/>
  <c r="AZ24" i="5"/>
  <c r="AZ25" i="5"/>
  <c r="AF22" i="5"/>
  <c r="AF9" i="5"/>
  <c r="AR11" i="5"/>
  <c r="AR5" i="5"/>
  <c r="AR14" i="5"/>
  <c r="AR9" i="5"/>
  <c r="X7" i="5"/>
  <c r="X12" i="5"/>
  <c r="BD18" i="5"/>
  <c r="BL28" i="5"/>
  <c r="AZ17" i="5"/>
  <c r="AZ12" i="5"/>
  <c r="AF15" i="5"/>
  <c r="AF7" i="5"/>
  <c r="BD25" i="5"/>
  <c r="AB25" i="5"/>
  <c r="AF5" i="5"/>
  <c r="AF17" i="5"/>
  <c r="AF16" i="5"/>
  <c r="AF26" i="5"/>
  <c r="AF10" i="5"/>
  <c r="AF14" i="5"/>
  <c r="AF12" i="5"/>
  <c r="AF19" i="5"/>
  <c r="AR19" i="5"/>
  <c r="AR16" i="5"/>
  <c r="AR6" i="5"/>
  <c r="AR7" i="5"/>
  <c r="AR27" i="5"/>
  <c r="X19" i="5"/>
  <c r="X20" i="5"/>
  <c r="X21" i="5"/>
  <c r="X14" i="5"/>
  <c r="X8" i="5"/>
  <c r="BD20" i="5"/>
  <c r="BD19" i="5"/>
  <c r="BD8" i="5"/>
  <c r="BD23" i="5"/>
  <c r="BD9" i="5"/>
  <c r="BD7" i="5"/>
  <c r="AB19" i="5"/>
  <c r="AB15" i="5"/>
  <c r="AB11" i="5"/>
  <c r="AB23" i="5"/>
  <c r="AB13" i="5"/>
  <c r="BH21" i="5"/>
  <c r="BH24" i="5"/>
  <c r="BH20" i="5"/>
  <c r="BH13" i="5"/>
  <c r="BH22" i="5"/>
  <c r="BH6" i="5"/>
  <c r="BH15" i="5"/>
  <c r="AV7" i="5"/>
  <c r="AV27" i="5"/>
  <c r="AV8" i="5"/>
  <c r="AV21" i="5"/>
  <c r="AV12" i="5"/>
  <c r="BL19" i="5"/>
  <c r="BL14" i="5"/>
  <c r="BL8" i="5"/>
  <c r="BL21" i="5"/>
  <c r="BL23" i="5"/>
  <c r="BL18" i="5"/>
  <c r="BL17" i="5"/>
  <c r="AZ22" i="5"/>
  <c r="AZ14" i="5"/>
  <c r="AZ13" i="5"/>
  <c r="AZ26" i="5"/>
  <c r="AZ5" i="5"/>
  <c r="AZ8" i="5"/>
  <c r="AF6" i="5"/>
  <c r="AF24" i="5"/>
  <c r="AF23" i="5"/>
  <c r="X6" i="5"/>
  <c r="X10" i="5"/>
  <c r="BD22" i="5"/>
  <c r="BD11" i="5"/>
  <c r="BD17" i="5"/>
  <c r="BD15" i="5"/>
  <c r="BD16" i="5"/>
  <c r="BD28" i="5"/>
  <c r="AB12" i="5"/>
  <c r="AB17" i="5"/>
  <c r="AB24" i="5"/>
  <c r="AB27" i="5"/>
  <c r="AB8" i="5"/>
  <c r="AB18" i="5"/>
  <c r="BH30" i="5"/>
  <c r="BH28" i="5"/>
  <c r="BH17" i="5"/>
  <c r="BH10" i="5"/>
  <c r="BH8" i="5"/>
  <c r="BH7" i="5"/>
  <c r="AV22" i="5"/>
  <c r="AV5" i="5"/>
  <c r="AV23" i="5"/>
  <c r="AV6" i="5"/>
  <c r="AV20" i="5"/>
  <c r="AV18" i="5"/>
  <c r="BL27" i="5"/>
  <c r="BL16" i="5"/>
  <c r="BL30" i="5"/>
  <c r="BL33" i="5"/>
  <c r="BL7" i="5"/>
  <c r="BL26" i="5"/>
  <c r="BL22" i="5"/>
  <c r="AZ20" i="5"/>
  <c r="AZ11" i="5"/>
  <c r="AZ28" i="5"/>
  <c r="AZ21" i="5"/>
  <c r="AZ19" i="5"/>
  <c r="AF8" i="5"/>
  <c r="AF25" i="5"/>
  <c r="BL25" i="5"/>
  <c r="AF13" i="5"/>
  <c r="X18" i="5"/>
  <c r="X13" i="5"/>
  <c r="X23" i="5"/>
  <c r="X5" i="5"/>
  <c r="BD13" i="5"/>
  <c r="BD10" i="5"/>
  <c r="BD27" i="5"/>
  <c r="BD6" i="5"/>
  <c r="BD24" i="5"/>
  <c r="AB5" i="5"/>
  <c r="AB16" i="5"/>
  <c r="AB22" i="5"/>
  <c r="AB7" i="5"/>
  <c r="AB28" i="5"/>
  <c r="BH19" i="5"/>
  <c r="BH14" i="5"/>
  <c r="BH27" i="5"/>
  <c r="BH18" i="5"/>
  <c r="BH16" i="5"/>
  <c r="AV13" i="5"/>
  <c r="AV11" i="5"/>
  <c r="AV15" i="5"/>
  <c r="AV17" i="5"/>
  <c r="BL11" i="5"/>
  <c r="BL15" i="5"/>
  <c r="BL29" i="5"/>
  <c r="BL12" i="5"/>
  <c r="BL31" i="5"/>
  <c r="BL5" i="5"/>
  <c r="AZ23" i="5"/>
  <c r="AZ27" i="5"/>
  <c r="AZ7" i="5"/>
  <c r="AZ10" i="5"/>
  <c r="AZ16" i="5"/>
</calcChain>
</file>

<file path=xl/sharedStrings.xml><?xml version="1.0" encoding="utf-8"?>
<sst xmlns="http://schemas.openxmlformats.org/spreadsheetml/2006/main" count="3579" uniqueCount="320">
  <si>
    <t>Alba</t>
  </si>
  <si>
    <t>Allianz Suisse</t>
  </si>
  <si>
    <t>AXA</t>
  </si>
  <si>
    <t>Basler</t>
  </si>
  <si>
    <t>Coop Allgemeine</t>
  </si>
  <si>
    <t>CSS</t>
  </si>
  <si>
    <t>Elvia Reise</t>
  </si>
  <si>
    <t>Europäische Reise</t>
  </si>
  <si>
    <t>Garanta Schweiz</t>
  </si>
  <si>
    <t>Generali Assurances</t>
  </si>
  <si>
    <t>Helvetia</t>
  </si>
  <si>
    <t>Phenix</t>
  </si>
  <si>
    <t>Vaudoise</t>
  </si>
  <si>
    <t>Visana</t>
  </si>
  <si>
    <t>Winterthur</t>
  </si>
  <si>
    <t>Zürich</t>
  </si>
  <si>
    <t>Mannheimer Versicherung</t>
  </si>
  <si>
    <t>Schützenvereine</t>
  </si>
  <si>
    <t>Total</t>
  </si>
  <si>
    <t>Chubb Insurance</t>
  </si>
  <si>
    <t>Inter Partner</t>
  </si>
  <si>
    <t>ACE</t>
  </si>
  <si>
    <t>Lloyd's</t>
  </si>
  <si>
    <t>Delvag</t>
  </si>
  <si>
    <t>Gerling Allgemeine</t>
  </si>
  <si>
    <t>AIG Europe</t>
  </si>
  <si>
    <t>GAN Risques divers</t>
  </si>
  <si>
    <t>Probus</t>
  </si>
  <si>
    <t>Die Mobiliar</t>
  </si>
  <si>
    <t>Nationale Suisse</t>
  </si>
  <si>
    <t>Suisse Accidents</t>
  </si>
  <si>
    <t>Harper</t>
  </si>
  <si>
    <t>Darag</t>
  </si>
  <si>
    <t>Alpina</t>
  </si>
  <si>
    <t>Genevoise Générale</t>
  </si>
  <si>
    <t>Turegum</t>
  </si>
  <si>
    <t>Limmat</t>
  </si>
  <si>
    <t>Elvia</t>
  </si>
  <si>
    <t>Berner Allgemeine</t>
  </si>
  <si>
    <t>Allianz Schweiz</t>
  </si>
  <si>
    <t>Northern</t>
  </si>
  <si>
    <r>
      <t xml:space="preserve">Gebuchte Brutto Prämien
in 1000 CHF 
</t>
    </r>
    <r>
      <rPr>
        <b/>
        <i/>
        <sz val="10"/>
        <rFont val="Arial"/>
        <family val="2"/>
      </rPr>
      <t>Primes émises en 1000 de CHF</t>
    </r>
  </si>
  <si>
    <r>
      <t xml:space="preserve">Marktanteil in der CH  
</t>
    </r>
    <r>
      <rPr>
        <b/>
        <i/>
        <sz val="10"/>
        <rFont val="Arial"/>
        <family val="2"/>
      </rPr>
      <t>Part du marché 
en Suisse</t>
    </r>
  </si>
  <si>
    <r>
      <t xml:space="preserve">Motorfahrzeug-Haftpflicht 2006
</t>
    </r>
    <r>
      <rPr>
        <b/>
        <i/>
        <sz val="12"/>
        <rFont val="Arial"/>
        <family val="2"/>
      </rPr>
      <t>RC véhicules automobiles 2006</t>
    </r>
  </si>
  <si>
    <r>
      <t xml:space="preserve">Motorfahrzeug-Haftpflicht 2005
</t>
    </r>
    <r>
      <rPr>
        <b/>
        <i/>
        <sz val="12"/>
        <rFont val="Arial"/>
        <family val="2"/>
      </rPr>
      <t>RC véhicules automobiles 2005</t>
    </r>
  </si>
  <si>
    <r>
      <t xml:space="preserve">Motorfahrzeug-Haftpflicht 2004
</t>
    </r>
    <r>
      <rPr>
        <b/>
        <i/>
        <sz val="12"/>
        <rFont val="Arial"/>
        <family val="2"/>
      </rPr>
      <t>RC véhicules automobiles 2004</t>
    </r>
  </si>
  <si>
    <r>
      <t xml:space="preserve">Motorfahrzeug-Haftpflicht 2003
</t>
    </r>
    <r>
      <rPr>
        <b/>
        <i/>
        <sz val="12"/>
        <rFont val="Arial"/>
        <family val="2"/>
      </rPr>
      <t>RC véhicules automobiles 2003</t>
    </r>
  </si>
  <si>
    <r>
      <t xml:space="preserve">Motorfahrzeug-Haftpflicht 2002
</t>
    </r>
    <r>
      <rPr>
        <b/>
        <i/>
        <sz val="12"/>
        <rFont val="Arial"/>
        <family val="2"/>
      </rPr>
      <t>RC véhicules automobiles 2002</t>
    </r>
  </si>
  <si>
    <r>
      <t xml:space="preserve">Motorfahrzeug-Haftpflicht 2001
</t>
    </r>
    <r>
      <rPr>
        <b/>
        <i/>
        <sz val="12"/>
        <rFont val="Arial"/>
        <family val="2"/>
      </rPr>
      <t>RC véhicules automobiles 2001</t>
    </r>
  </si>
  <si>
    <t>VVST</t>
  </si>
  <si>
    <r>
      <t xml:space="preserve">Sonstige Arten der Motorfahrzeugversicherung 2006
</t>
    </r>
    <r>
      <rPr>
        <b/>
        <i/>
        <sz val="12"/>
        <rFont val="Arial"/>
        <family val="2"/>
      </rPr>
      <t>Autres assurances véhicules automobiles 2006</t>
    </r>
  </si>
  <si>
    <r>
      <t xml:space="preserve">Sonstige Arten der Motorfahrzeugversicherung 2005
</t>
    </r>
    <r>
      <rPr>
        <b/>
        <i/>
        <sz val="12"/>
        <rFont val="Arial"/>
        <family val="2"/>
      </rPr>
      <t>Autres assurances véhicules automobiles 2005</t>
    </r>
  </si>
  <si>
    <r>
      <t xml:space="preserve">Sonstige Arten der Motorfahrzeugversicherung 2004
</t>
    </r>
    <r>
      <rPr>
        <b/>
        <i/>
        <sz val="12"/>
        <rFont val="Arial"/>
        <family val="2"/>
      </rPr>
      <t>Autres assurances véhicules automobiles 2004</t>
    </r>
  </si>
  <si>
    <r>
      <t xml:space="preserve">Sonstige Arten der Motorfahrzeugversicherung 2003
</t>
    </r>
    <r>
      <rPr>
        <b/>
        <i/>
        <sz val="12"/>
        <rFont val="Arial"/>
        <family val="2"/>
      </rPr>
      <t>Autres assurances véhicules automobiles 2003</t>
    </r>
  </si>
  <si>
    <r>
      <t xml:space="preserve">Sonstige Arten der Motorfahrzeugversicherung 2002
</t>
    </r>
    <r>
      <rPr>
        <b/>
        <i/>
        <sz val="12"/>
        <rFont val="Arial"/>
        <family val="2"/>
      </rPr>
      <t>Autres assurances véhicules automobiles 2002</t>
    </r>
  </si>
  <si>
    <r>
      <t xml:space="preserve">Sonstige Arten der Motorfahrzeugversicherung 2001
</t>
    </r>
    <r>
      <rPr>
        <b/>
        <i/>
        <sz val="12"/>
        <rFont val="Arial"/>
        <family val="2"/>
      </rPr>
      <t>Autres assurances véhicules automobiles 2001</t>
    </r>
  </si>
  <si>
    <t>Emmentalische</t>
  </si>
  <si>
    <t>TCS Assurances</t>
  </si>
  <si>
    <r>
      <t xml:space="preserve">Total Motorfahrzeugversicherung 2006
</t>
    </r>
    <r>
      <rPr>
        <b/>
        <i/>
        <sz val="12"/>
        <rFont val="Arial"/>
        <family val="2"/>
      </rPr>
      <t>Total assurances véhicules automobiles 2006</t>
    </r>
  </si>
  <si>
    <r>
      <t xml:space="preserve">Total Motorfahrzeugversicherung 2005
</t>
    </r>
    <r>
      <rPr>
        <b/>
        <i/>
        <sz val="12"/>
        <rFont val="Arial"/>
        <family val="2"/>
      </rPr>
      <t>Total assurances véhicules automobiles 2005</t>
    </r>
  </si>
  <si>
    <r>
      <t xml:space="preserve">Total Motorfahrzeugversicherung 2004
</t>
    </r>
    <r>
      <rPr>
        <b/>
        <i/>
        <sz val="12"/>
        <rFont val="Arial"/>
        <family val="2"/>
      </rPr>
      <t>Total assurances véhicules automobiles 2004</t>
    </r>
  </si>
  <si>
    <r>
      <t xml:space="preserve">Total Motorfahrzeugversicherung 2003
</t>
    </r>
    <r>
      <rPr>
        <b/>
        <i/>
        <sz val="12"/>
        <rFont val="Arial"/>
        <family val="2"/>
      </rPr>
      <t>Total assurances véhicules automobiles 2003</t>
    </r>
  </si>
  <si>
    <r>
      <t xml:space="preserve">Total Motorfahrzeugversicherung 2002
</t>
    </r>
    <r>
      <rPr>
        <b/>
        <i/>
        <sz val="12"/>
        <rFont val="Arial"/>
        <family val="2"/>
      </rPr>
      <t>Total assurances véhicules automobiles 2002</t>
    </r>
  </si>
  <si>
    <r>
      <t xml:space="preserve">Total Motorfahrzeugversicherung 2001
</t>
    </r>
    <r>
      <rPr>
        <b/>
        <i/>
        <sz val="12"/>
        <rFont val="Arial"/>
        <family val="2"/>
      </rPr>
      <t>Total assurances véhicules automobiles 2001</t>
    </r>
  </si>
  <si>
    <r>
      <t xml:space="preserve">See-, Luftfahrt- und Transportversicherung 2006
</t>
    </r>
    <r>
      <rPr>
        <b/>
        <i/>
        <sz val="12"/>
        <rFont val="Arial"/>
        <family val="2"/>
      </rPr>
      <t>Assurances maritime, aérienne et transport 2006</t>
    </r>
  </si>
  <si>
    <r>
      <t xml:space="preserve">See-, Luftfahrt- und Transportversicherung 2005
</t>
    </r>
    <r>
      <rPr>
        <b/>
        <i/>
        <sz val="12"/>
        <rFont val="Arial"/>
        <family val="2"/>
      </rPr>
      <t>Assurances maritime, aérienne et transport 2005</t>
    </r>
  </si>
  <si>
    <r>
      <t xml:space="preserve">See-, Luftfahrt- und Transportversicherung 2004
</t>
    </r>
    <r>
      <rPr>
        <b/>
        <i/>
        <sz val="12"/>
        <rFont val="Arial"/>
        <family val="2"/>
      </rPr>
      <t>Assurances maritime, aérienne et transport 2004</t>
    </r>
  </si>
  <si>
    <r>
      <t xml:space="preserve">See-, Luftfahrt- und Transportversicherung 2003
</t>
    </r>
    <r>
      <rPr>
        <b/>
        <i/>
        <sz val="12"/>
        <rFont val="Arial"/>
        <family val="2"/>
      </rPr>
      <t>Assurances maritime, aérienne et transport 2003</t>
    </r>
  </si>
  <si>
    <r>
      <t xml:space="preserve">See-, Luftfahrt- und Transportversicherung 2002
</t>
    </r>
    <r>
      <rPr>
        <b/>
        <i/>
        <sz val="12"/>
        <rFont val="Arial"/>
        <family val="2"/>
      </rPr>
      <t>Assurances maritime, aérienne et transport 2002</t>
    </r>
  </si>
  <si>
    <r>
      <t xml:space="preserve">See-, Luftfahrt- und Transportversicherung 2001
</t>
    </r>
    <r>
      <rPr>
        <b/>
        <i/>
        <sz val="12"/>
        <rFont val="Arial"/>
        <family val="2"/>
      </rPr>
      <t>Assurances maritime, aérienne et transport 2001</t>
    </r>
  </si>
  <si>
    <t>TSM Transports</t>
  </si>
  <si>
    <t>XL Versicherungen</t>
  </si>
  <si>
    <t>Inreska</t>
  </si>
  <si>
    <t>SR International</t>
  </si>
  <si>
    <t>HDI</t>
  </si>
  <si>
    <t>Neptunia</t>
  </si>
  <si>
    <t>infrassure</t>
  </si>
  <si>
    <r>
      <t xml:space="preserve">Allgemeine Haftpflicht 2006
</t>
    </r>
    <r>
      <rPr>
        <b/>
        <i/>
        <sz val="12"/>
        <rFont val="Arial"/>
        <family val="2"/>
      </rPr>
      <t>RC générale 2006</t>
    </r>
  </si>
  <si>
    <r>
      <t xml:space="preserve">Allgemeine Haftpflicht 2005
</t>
    </r>
    <r>
      <rPr>
        <b/>
        <i/>
        <sz val="12"/>
        <rFont val="Arial"/>
        <family val="2"/>
      </rPr>
      <t>RC générale 2005</t>
    </r>
  </si>
  <si>
    <r>
      <t xml:space="preserve">Allgemeine Haftpflicht 2004
</t>
    </r>
    <r>
      <rPr>
        <b/>
        <i/>
        <sz val="12"/>
        <rFont val="Arial"/>
        <family val="2"/>
      </rPr>
      <t>RC générale 2004</t>
    </r>
  </si>
  <si>
    <r>
      <t xml:space="preserve">Allgemeine Haftpflicht 2003
</t>
    </r>
    <r>
      <rPr>
        <b/>
        <i/>
        <sz val="12"/>
        <rFont val="Arial"/>
        <family val="2"/>
      </rPr>
      <t>RC générale 2003</t>
    </r>
  </si>
  <si>
    <r>
      <t xml:space="preserve">Allgemeine Haftpflicht 2002
</t>
    </r>
    <r>
      <rPr>
        <b/>
        <i/>
        <sz val="12"/>
        <rFont val="Arial"/>
        <family val="2"/>
      </rPr>
      <t>RC générale 2002</t>
    </r>
  </si>
  <si>
    <r>
      <t xml:space="preserve">Allgemeine Haftpflicht 2001
</t>
    </r>
    <r>
      <rPr>
        <b/>
        <i/>
        <sz val="12"/>
        <rFont val="Arial"/>
        <family val="2"/>
      </rPr>
      <t>RC générale 2001</t>
    </r>
  </si>
  <si>
    <t>XL-Europe</t>
  </si>
  <si>
    <t>Houston Casualty</t>
  </si>
  <si>
    <t>Liberty Mutual</t>
  </si>
  <si>
    <t>Solen</t>
  </si>
  <si>
    <t>Unifun</t>
  </si>
  <si>
    <t>CNA</t>
  </si>
  <si>
    <t>Allianz Risk Transfer</t>
  </si>
  <si>
    <t>Alcover</t>
  </si>
  <si>
    <t>Solid Försäkrings</t>
  </si>
  <si>
    <t>AXA Art Versicherung AG</t>
  </si>
  <si>
    <t>Emmentalische Versicherung</t>
  </si>
  <si>
    <t>Royal Insurance</t>
  </si>
  <si>
    <t>Securitas</t>
  </si>
  <si>
    <t>Winterthur IIS</t>
  </si>
  <si>
    <t>AXA-Nordstern</t>
  </si>
  <si>
    <t>Reliance National</t>
  </si>
  <si>
    <t>Motorfahrzeug-Haftpflicht / RC véhicules automobiles</t>
  </si>
  <si>
    <t>Allgemeine Haftpflicht  / RC générale</t>
  </si>
  <si>
    <t>Sonstige Arten der Motorfahrzeugversicherung / Autres assurances véhicules automobiles</t>
  </si>
  <si>
    <t>Haftpflicht-, Fahrzeug- und Transportvers. Total / RC, véhicules automobiles et transport total</t>
  </si>
  <si>
    <t>See-, Luftfahrt- und Transportversicherung  / Assurances maritime, aérienne et transport</t>
  </si>
  <si>
    <t>Total Motorfahrzeugversicherung / Total assurances véhicules automobiles</t>
  </si>
  <si>
    <r>
      <t xml:space="preserve">Total Motorfahrzeugversicherung 2007
</t>
    </r>
    <r>
      <rPr>
        <b/>
        <i/>
        <sz val="12"/>
        <rFont val="Arial"/>
        <family val="2"/>
      </rPr>
      <t>Total assurances véhicules automobiles 2007</t>
    </r>
  </si>
  <si>
    <r>
      <t xml:space="preserve">Motorfahrzeug-Haftpflicht 2007
</t>
    </r>
    <r>
      <rPr>
        <b/>
        <i/>
        <sz val="12"/>
        <rFont val="Arial"/>
        <family val="2"/>
      </rPr>
      <t>RC véhicules automobiles 2007</t>
    </r>
  </si>
  <si>
    <t>AXA Winterthur</t>
  </si>
  <si>
    <t>smile direct</t>
  </si>
  <si>
    <t>Generali Schweiz</t>
  </si>
  <si>
    <r>
      <t xml:space="preserve">Sonstige Arten der Motorfahrzeugversicherung 2007
</t>
    </r>
    <r>
      <rPr>
        <b/>
        <i/>
        <sz val="12"/>
        <rFont val="Arial"/>
        <family val="2"/>
      </rPr>
      <t>Autres assurances véhicules automobiles 2007</t>
    </r>
  </si>
  <si>
    <t>Mannheimer</t>
  </si>
  <si>
    <r>
      <t xml:space="preserve">See-, Luftfahrt- und Transportversicherung 2007
</t>
    </r>
    <r>
      <rPr>
        <b/>
        <i/>
        <sz val="12"/>
        <rFont val="Arial"/>
        <family val="2"/>
      </rPr>
      <t>Assurances maritime, aérienne et transport 2007</t>
    </r>
  </si>
  <si>
    <t>HDI-Gerling</t>
  </si>
  <si>
    <r>
      <t xml:space="preserve">Allgemeine Haftpflicht 2007
</t>
    </r>
    <r>
      <rPr>
        <b/>
        <i/>
        <sz val="12"/>
        <rFont val="Arial"/>
        <family val="2"/>
      </rPr>
      <t>RC générale 2007</t>
    </r>
  </si>
  <si>
    <r>
      <t xml:space="preserve">Gebuchte Brutto Prämien
in CHF 
</t>
    </r>
    <r>
      <rPr>
        <b/>
        <i/>
        <sz val="10"/>
        <rFont val="Arial"/>
        <family val="2"/>
      </rPr>
      <t>Primes émises en CHF</t>
    </r>
  </si>
  <si>
    <t>Zürich Versicherungs-Gesellschaft</t>
  </si>
  <si>
    <t>Allianz Suisse Versicherungsgesellschaft</t>
  </si>
  <si>
    <t>Schweizerische Mobiliar Versicherungsgesellschaft</t>
  </si>
  <si>
    <t>Basler Versicherungs-Gesellschaft</t>
  </si>
  <si>
    <t>Generali Assurances Générales</t>
  </si>
  <si>
    <t>Vaudoise Générale</t>
  </si>
  <si>
    <t>Schweizerische National-Versicherungs-Gesellschaft</t>
  </si>
  <si>
    <t>Helvetia Schweizerische Versicherungsgesellschaft</t>
  </si>
  <si>
    <t>Alba Allgemeine Versicherungs-Gesellschaft</t>
  </si>
  <si>
    <t>XL Insurance Switzerland</t>
  </si>
  <si>
    <t>HDI-Gerling Industrie Versicherung AG</t>
  </si>
  <si>
    <t>Stena Insurance AG</t>
  </si>
  <si>
    <t>Solen Versicherungen AG</t>
  </si>
  <si>
    <t>TSM - Compagnie d'Assurances</t>
  </si>
  <si>
    <t>Chubb Insurance Company of Europe SE</t>
  </si>
  <si>
    <t>Phenix Compagnie d'assurances</t>
  </si>
  <si>
    <t>Europäische Reiseversicherungs AG</t>
  </si>
  <si>
    <t>Inreska Limited, Guernsey</t>
  </si>
  <si>
    <t>Emmentalische Mobiliar-Versicherungs-Gesellschaft</t>
  </si>
  <si>
    <t>Great Lakes Reinsurance (UK) PLC</t>
  </si>
  <si>
    <t>Versicherungs-Verband Schweizerischer Transportunternehmungen (VVST)</t>
  </si>
  <si>
    <t>Mondial Assistance International AG</t>
  </si>
  <si>
    <t>Swiss Re International SE, Luxembourg, Zurich Branch</t>
  </si>
  <si>
    <t>Delvag Luftfahrtversicherungs-AG</t>
  </si>
  <si>
    <t>Mannheimer Versicherung AG</t>
  </si>
  <si>
    <t>Max Insurance Europe Ltd.</t>
  </si>
  <si>
    <t>ACE Insurance Switzerland</t>
  </si>
  <si>
    <t>Neptunia Assurances Maritimes SA</t>
  </si>
  <si>
    <t>Probus Insurance Company Europe Limited</t>
  </si>
  <si>
    <t>CSS Versicherung AG</t>
  </si>
  <si>
    <t>Alcover AG c/o Marsh Management Services Luxembourg S.A.</t>
  </si>
  <si>
    <t>TCS Assurances SA</t>
  </si>
  <si>
    <t>Visana Versicherungen AG</t>
  </si>
  <si>
    <t>AXA Corporate Solutions Assurance Paris</t>
  </si>
  <si>
    <t>GAN Incendie Accidents compagnie</t>
  </si>
  <si>
    <t>unifun</t>
  </si>
  <si>
    <t>USS Versicherungen</t>
  </si>
  <si>
    <t>CNA Insurance Company Ltd.</t>
  </si>
  <si>
    <t>Solid Försäkrings AB</t>
  </si>
  <si>
    <t>MIC Medical Insurance Company (Switzerland) SA</t>
  </si>
  <si>
    <t>Infrassure Ltd.</t>
  </si>
  <si>
    <t>AURORA Versicherungs AG</t>
  </si>
  <si>
    <t>Schweiz Allgemeine Versicherungs-Aktien-Gesellschaft</t>
  </si>
  <si>
    <t>XL Insurance Company Limited</t>
  </si>
  <si>
    <r>
      <t xml:space="preserve">Motorfahrzeug-Haftpflicht 2008
</t>
    </r>
    <r>
      <rPr>
        <b/>
        <i/>
        <sz val="12"/>
        <rFont val="Arial"/>
        <family val="2"/>
      </rPr>
      <t>RC véhicules automobiles 2008</t>
    </r>
  </si>
  <si>
    <r>
      <t xml:space="preserve">Total Motorfahrzeugversicherung 2008
</t>
    </r>
    <r>
      <rPr>
        <b/>
        <i/>
        <sz val="12"/>
        <rFont val="Arial"/>
        <family val="2"/>
      </rPr>
      <t>Total assurances véhicules automobiles 2008</t>
    </r>
  </si>
  <si>
    <r>
      <t xml:space="preserve">See-, Luftfahrt- und Transportversicherung 2008
</t>
    </r>
    <r>
      <rPr>
        <b/>
        <i/>
        <sz val="12"/>
        <rFont val="Arial"/>
        <family val="2"/>
      </rPr>
      <t>Assurances maritime, aérienne et transport 2008</t>
    </r>
  </si>
  <si>
    <r>
      <t xml:space="preserve">Allgemeine Haftpflicht 2008
</t>
    </r>
    <r>
      <rPr>
        <b/>
        <i/>
        <sz val="12"/>
        <rFont val="Arial"/>
        <family val="2"/>
      </rPr>
      <t>RC générale 2008</t>
    </r>
  </si>
  <si>
    <t>ACE Insurance Switzerland *</t>
  </si>
  <si>
    <r>
      <t>* Finma weist 0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0 ein, um mit dem Finma-Bericht kohärent zu bleiben. </t>
    </r>
  </si>
  <si>
    <r>
      <t>* Finma weist 488'581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nur 488'581 ein, um mit dem Finma-Bericht kohärent zu bleiben. </t>
    </r>
  </si>
  <si>
    <r>
      <t>* Finma weist 985'561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nur 985'561 ein, um mit dem Finma-Bericht kohärent zu bleiben. </t>
    </r>
  </si>
  <si>
    <r>
      <t xml:space="preserve">Berufshaftpflicht 2008
</t>
    </r>
    <r>
      <rPr>
        <b/>
        <i/>
        <sz val="12"/>
        <rFont val="Arial"/>
        <family val="2"/>
      </rPr>
      <t>RC professionnelle 2008</t>
    </r>
  </si>
  <si>
    <t>Berufshaftpflicht / RC professionnelle</t>
  </si>
  <si>
    <t>AXA Versicherungen AG</t>
  </si>
  <si>
    <t>Zürich Versicherungs-Gesellschaft AG</t>
  </si>
  <si>
    <t>Allianz Suisse Versicherungs-Gesellschaft AG</t>
  </si>
  <si>
    <t>Schweizerische Mobiliar Versicherungsgesellschaft AG</t>
  </si>
  <si>
    <t>Basler, Versicherungs-Gesellschaft</t>
  </si>
  <si>
    <t>Generali Assurances Générales SA</t>
  </si>
  <si>
    <t>VAUDOISE GENERALE, Compagnie d'Assurances SA</t>
  </si>
  <si>
    <t>Schweizerische National-Versicherungs-Gesellschaft AG</t>
  </si>
  <si>
    <t>Helvetia Schweizerische Versicherungsgesellschaft AG</t>
  </si>
  <si>
    <t>Alba Allgemeine Versicherungs-Gesellschaft AG</t>
  </si>
  <si>
    <t>HDI-Gerling Industrie Versicherung AG, Hannover, Niederlassung Zürich/Schweiz</t>
  </si>
  <si>
    <t>XL Versicherungen Schweiz AG</t>
  </si>
  <si>
    <t>Chartis Europe S.A., Courbevoie, Zweigniederlassung Zürich</t>
  </si>
  <si>
    <t>Lloyd's, London, Zweigniederlassung Zürich</t>
  </si>
  <si>
    <t>Allianz Risk Transfer AG</t>
  </si>
  <si>
    <t>ACE Insurance (Switzerland) Limited</t>
  </si>
  <si>
    <t>Chubb Insurance Company of Europe SE, London, Zweigniederlassung Zürich</t>
  </si>
  <si>
    <t>AXA Corporate Solutions Assurance, Paris, Zweigniederlassung Schweiz, Winterthur</t>
  </si>
  <si>
    <t>TSM Compagnie d'Assurances, Société coopérative</t>
  </si>
  <si>
    <t>Phenix, Compagnie d'assurances SA</t>
  </si>
  <si>
    <t>Inreska Limited, Guernsey, Swiss Branch</t>
  </si>
  <si>
    <t>Emmentalische Mobiliar Versicherungs-Genossenschaft (emmental versicherung)</t>
  </si>
  <si>
    <t>Great Lakes Reinsurance (UK) PLC, London, Zweigniederlassung Zürich</t>
  </si>
  <si>
    <t>Liberty Mutual Insurance Europe Limited, London, Zweigniederlassung Zürich</t>
  </si>
  <si>
    <t>Mannheimer Versicherung Aktiengesellschaft, Mannheim, Zweigniederlassung Schweiz, Zürich</t>
  </si>
  <si>
    <t>Hartford Financial Products International Limited, London, Zweigniederlassung Zürich</t>
  </si>
  <si>
    <t>Max Europe Insurance Ltd</t>
  </si>
  <si>
    <t>Inter Partner Assistance, Bruxelles, succursale de Genève</t>
  </si>
  <si>
    <t>Probus Insurance Company Europe Limited, Dublin, Zweigniederlassung Schlieren</t>
  </si>
  <si>
    <t>Berkshire Hathaway International Insurance Limited, London, Zweigniederlassung Zürich</t>
  </si>
  <si>
    <t>Neptunia Marine Insurance Ltd</t>
  </si>
  <si>
    <t>QBE Insurance (Europe) Limited, London, Zweigniederlassung Schweiz, Zollikon-Zürich</t>
  </si>
  <si>
    <t>CNA Insurance Company Limited, London, Zweigniederlassung Küsnacht-Zürich</t>
  </si>
  <si>
    <t>unifun, Genossenschaft</t>
  </si>
  <si>
    <t>XL Insurance Company Limited, London, Zweigniederlassung Zürich</t>
  </si>
  <si>
    <t>GAN ASSURANCES, Paris, succursale de Lausanne</t>
  </si>
  <si>
    <t>Sympany Versicherungen AG</t>
  </si>
  <si>
    <t>Medical Insurance Company Limited, Dublin, succursale de Carouge</t>
  </si>
  <si>
    <t>Solid Försäkringsaktiebolag, Helsingborg, Swiss Branch Fribourg</t>
  </si>
  <si>
    <t>ACE EUROPEAN GROUP LIMITED, London, Zweigniederlassung Zürich</t>
  </si>
  <si>
    <r>
      <t xml:space="preserve">Motorfahrzeug-Haftpflicht 2009
</t>
    </r>
    <r>
      <rPr>
        <b/>
        <i/>
        <sz val="12"/>
        <rFont val="Arial"/>
        <family val="2"/>
      </rPr>
      <t>RC véhicules automobiles 2009</t>
    </r>
  </si>
  <si>
    <r>
      <t xml:space="preserve">Sonstige Arten der Motorfahrzeugversicherung 2009
</t>
    </r>
    <r>
      <rPr>
        <b/>
        <i/>
        <sz val="12"/>
        <rFont val="Arial"/>
        <family val="2"/>
      </rPr>
      <t>Autres assurances véhicules automobiles 2009</t>
    </r>
  </si>
  <si>
    <r>
      <t xml:space="preserve">Total Motorfahrzeugversicherung 2009
</t>
    </r>
    <r>
      <rPr>
        <b/>
        <i/>
        <sz val="12"/>
        <rFont val="Arial"/>
        <family val="2"/>
      </rPr>
      <t>Total assurances véhicules automobiles 2009</t>
    </r>
  </si>
  <si>
    <r>
      <t xml:space="preserve">See-, Luftfahrt- und Transportversicherung 2009
</t>
    </r>
    <r>
      <rPr>
        <b/>
        <i/>
        <sz val="12"/>
        <rFont val="Arial"/>
        <family val="2"/>
      </rPr>
      <t>Assurances maritime, aérienne et transport 2009</t>
    </r>
  </si>
  <si>
    <r>
      <t xml:space="preserve">Allgemeine Haftpflicht 2009
</t>
    </r>
    <r>
      <rPr>
        <b/>
        <i/>
        <sz val="12"/>
        <rFont val="Arial"/>
        <family val="2"/>
      </rPr>
      <t>RC générale 2009</t>
    </r>
  </si>
  <si>
    <r>
      <t xml:space="preserve">Berufshaftpflicht 2009
</t>
    </r>
    <r>
      <rPr>
        <b/>
        <i/>
        <sz val="12"/>
        <rFont val="Arial"/>
        <family val="2"/>
      </rPr>
      <t>RC professionnelle 2009</t>
    </r>
  </si>
  <si>
    <r>
      <t xml:space="preserve">Sonstige Arten der Motorfahrzeugversicherung 2008
</t>
    </r>
    <r>
      <rPr>
        <b/>
        <i/>
        <sz val="12"/>
        <rFont val="Arial"/>
        <family val="2"/>
      </rPr>
      <t>Autres assurances véhicules automobiles 2008</t>
    </r>
  </si>
  <si>
    <t>Schweiz. Allgemeine Versicherungs-Aktien Gesellschaft</t>
  </si>
  <si>
    <t>Liberty Mutual Insurance Europe Limited, London Zweigniederlassung Zürich</t>
  </si>
  <si>
    <t>ACE European Group Limited, London, Zweigniederlassung Zürich</t>
  </si>
  <si>
    <t>Alterra Insurance Europe Limited, Dublin, Zweigniederlassung Schweiz, Küsnacht</t>
  </si>
  <si>
    <t>Basler Versicherung AG</t>
  </si>
  <si>
    <t>HCC International Insurance Company Plc, London, Zweigniederlassung Zürich</t>
  </si>
  <si>
    <r>
      <t xml:space="preserve">Motorfahrzeug-Haftpflicht 2010
</t>
    </r>
    <r>
      <rPr>
        <b/>
        <i/>
        <sz val="12"/>
        <rFont val="Arial"/>
        <family val="2"/>
      </rPr>
      <t>RC véhicules automobiles 2010</t>
    </r>
  </si>
  <si>
    <r>
      <t xml:space="preserve">Sonstige Arten der Motorfahrzeugversicherung 2010
</t>
    </r>
    <r>
      <rPr>
        <b/>
        <i/>
        <sz val="12"/>
        <rFont val="Arial"/>
        <family val="2"/>
      </rPr>
      <t>Autres assurances véhicules automobiles 2010</t>
    </r>
  </si>
  <si>
    <r>
      <t xml:space="preserve">Total Motorfahrzeugversicherung 2010
</t>
    </r>
    <r>
      <rPr>
        <b/>
        <i/>
        <sz val="12"/>
        <rFont val="Arial"/>
        <family val="2"/>
      </rPr>
      <t>Total assurances véhicules automobiles 2010</t>
    </r>
  </si>
  <si>
    <r>
      <t xml:space="preserve">See-, Luftfahrt- und Transportversicherung 2010
</t>
    </r>
    <r>
      <rPr>
        <b/>
        <i/>
        <sz val="12"/>
        <rFont val="Arial"/>
        <family val="2"/>
      </rPr>
      <t>Assurances maritime, aérienne et transport 2010</t>
    </r>
  </si>
  <si>
    <r>
      <t xml:space="preserve">Allgemeine Haftpflicht 2010
</t>
    </r>
    <r>
      <rPr>
        <b/>
        <i/>
        <sz val="12"/>
        <rFont val="Arial"/>
        <family val="2"/>
      </rPr>
      <t>RC générale 2010</t>
    </r>
  </si>
  <si>
    <t>ACE EUROPEAN Group Limited, London, Zweigniederlassung Zürich</t>
  </si>
  <si>
    <t>Infrassurce Ltd</t>
  </si>
  <si>
    <r>
      <t xml:space="preserve">Berufshaftpflicht 2010
</t>
    </r>
    <r>
      <rPr>
        <b/>
        <i/>
        <sz val="12"/>
        <rFont val="Arial"/>
        <family val="2"/>
      </rPr>
      <t>RC professionnelle 2010</t>
    </r>
  </si>
  <si>
    <t>Versicherungs-Verband Schweizerischer Transportunternehmungen (VVST) Genossenschaft</t>
  </si>
  <si>
    <t>AGA INTERNATIONAL S.A., Paris, succursale de Wallisellen (Suisse)</t>
  </si>
  <si>
    <t>USS Versicherungen Genossenschaft</t>
  </si>
  <si>
    <t>Aspen Insurance UK Limited, London, Zweigniederlassung Zürich</t>
  </si>
  <si>
    <r>
      <t xml:space="preserve">Motorfahrzeug-Haftpflicht 2011
</t>
    </r>
    <r>
      <rPr>
        <b/>
        <i/>
        <sz val="12"/>
        <rFont val="Arial"/>
        <family val="2"/>
      </rPr>
      <t>RC véhicules automobiles 2011</t>
    </r>
  </si>
  <si>
    <r>
      <t xml:space="preserve">Sonstige Arten der Motorfahrzeugversicherung 2011
</t>
    </r>
    <r>
      <rPr>
        <b/>
        <i/>
        <sz val="12"/>
        <rFont val="Arial"/>
        <family val="2"/>
      </rPr>
      <t>Autres assurances véhicules automobiles 2011</t>
    </r>
  </si>
  <si>
    <r>
      <t xml:space="preserve">Total Motorfahrzeugversicherung 2011
</t>
    </r>
    <r>
      <rPr>
        <b/>
        <i/>
        <sz val="12"/>
        <rFont val="Arial"/>
        <family val="2"/>
      </rPr>
      <t>Total assurances véhicules automobiles 2011</t>
    </r>
  </si>
  <si>
    <r>
      <t xml:space="preserve">See-, Luftfahrt- und Transportversicherung 2011
</t>
    </r>
    <r>
      <rPr>
        <b/>
        <i/>
        <sz val="12"/>
        <rFont val="Arial"/>
        <family val="2"/>
      </rPr>
      <t>Assurances maritime, aérienne et transport 2011</t>
    </r>
  </si>
  <si>
    <r>
      <t xml:space="preserve">Allgemeine Haftpflicht 2011
</t>
    </r>
    <r>
      <rPr>
        <b/>
        <i/>
        <sz val="12"/>
        <rFont val="Arial"/>
        <family val="2"/>
      </rPr>
      <t>RC générale 2011</t>
    </r>
  </si>
  <si>
    <r>
      <t xml:space="preserve">Berufshaftpflicht 2011
</t>
    </r>
    <r>
      <rPr>
        <b/>
        <i/>
        <sz val="12"/>
        <rFont val="Arial"/>
        <family val="2"/>
      </rPr>
      <t>RC professionnelle 2011</t>
    </r>
  </si>
  <si>
    <r>
      <t xml:space="preserve">Berufshaftpflicht 2012
</t>
    </r>
    <r>
      <rPr>
        <b/>
        <i/>
        <sz val="12"/>
        <rFont val="Arial"/>
        <family val="2"/>
      </rPr>
      <t>RC professionnelle 2012</t>
    </r>
  </si>
  <si>
    <t>Allied World Assurance Company, AG</t>
  </si>
  <si>
    <r>
      <t xml:space="preserve">Allgemeine Haftpflicht 2012
</t>
    </r>
    <r>
      <rPr>
        <b/>
        <i/>
        <sz val="12"/>
        <rFont val="Arial"/>
        <family val="2"/>
      </rPr>
      <t>RC générale 2012</t>
    </r>
  </si>
  <si>
    <r>
      <t xml:space="preserve">See-, Luftfahrt- und Transportversicherung 2012
</t>
    </r>
    <r>
      <rPr>
        <b/>
        <i/>
        <sz val="12"/>
        <rFont val="Arial"/>
        <family val="2"/>
      </rPr>
      <t>Assurances maritime, aérienne et transport 2012</t>
    </r>
  </si>
  <si>
    <t>AIG Europe Limited, London, Zurich Branch</t>
  </si>
  <si>
    <t>Alterra Europe Public Limited Company, Dublin, Zweigniederlassung Schweiz, Winterthur</t>
  </si>
  <si>
    <r>
      <t xml:space="preserve">Motorfahrzeug-Haftpflicht 2012
</t>
    </r>
    <r>
      <rPr>
        <b/>
        <i/>
        <sz val="12"/>
        <rFont val="Arial"/>
        <family val="2"/>
      </rPr>
      <t>RC véhicules automobiles 2012</t>
    </r>
  </si>
  <si>
    <r>
      <t xml:space="preserve">Sonstige Arten der Motorfahrzeugversicherung 2012
</t>
    </r>
    <r>
      <rPr>
        <b/>
        <i/>
        <sz val="12"/>
        <rFont val="Arial"/>
        <family val="2"/>
      </rPr>
      <t>Autres assurances véhicules automobiles 2012</t>
    </r>
  </si>
  <si>
    <r>
      <t xml:space="preserve">Total Motorfahrzeugversicherung 2012
</t>
    </r>
    <r>
      <rPr>
        <b/>
        <i/>
        <sz val="12"/>
        <rFont val="Arial"/>
        <family val="2"/>
      </rPr>
      <t>Total assurances véhicules automobiles 2012</t>
    </r>
  </si>
  <si>
    <t>AIG Europe Limited, London, Opfikon Branch</t>
  </si>
  <si>
    <t>Markel Europe Public Limited Company, Dublin, Zweigniederlassung Schweiz</t>
  </si>
  <si>
    <t>Aspen Insurance UK Limited, London, Zweigniederlassung Versicherung Zürich</t>
  </si>
  <si>
    <t>International Diving Assurance Ltd, Malta</t>
  </si>
  <si>
    <r>
      <t xml:space="preserve">Motorfahrzeug-Haftpflicht 2013
</t>
    </r>
    <r>
      <rPr>
        <b/>
        <i/>
        <sz val="12"/>
        <rFont val="Arial"/>
        <family val="2"/>
      </rPr>
      <t>RC véhicules automobiles 2013</t>
    </r>
  </si>
  <si>
    <r>
      <t xml:space="preserve">Sonstige Arten der Motorfahrzeugversicherung 2013
</t>
    </r>
    <r>
      <rPr>
        <b/>
        <i/>
        <sz val="12"/>
        <rFont val="Arial"/>
        <family val="2"/>
      </rPr>
      <t>Autres assurances véhicules automobiles 2013</t>
    </r>
  </si>
  <si>
    <r>
      <t xml:space="preserve">Total Motorfahrzeugversicherung 2013
</t>
    </r>
    <r>
      <rPr>
        <b/>
        <i/>
        <sz val="12"/>
        <rFont val="Arial"/>
        <family val="2"/>
      </rPr>
      <t>Total assurances véhicules automobiles 2013</t>
    </r>
  </si>
  <si>
    <r>
      <t xml:space="preserve">See-, Luftfahrt- und Transportversicherung 2013
</t>
    </r>
    <r>
      <rPr>
        <b/>
        <i/>
        <sz val="12"/>
        <rFont val="Arial"/>
        <family val="2"/>
      </rPr>
      <t>Assurances maritime, aérienne et transport 2013</t>
    </r>
  </si>
  <si>
    <r>
      <t xml:space="preserve">Allgemeine Haftpflicht 2013
</t>
    </r>
    <r>
      <rPr>
        <b/>
        <i/>
        <sz val="12"/>
        <rFont val="Arial"/>
        <family val="2"/>
      </rPr>
      <t>RC générale 2013</t>
    </r>
  </si>
  <si>
    <r>
      <t xml:space="preserve">Berufshaftpflicht 2013
</t>
    </r>
    <r>
      <rPr>
        <b/>
        <i/>
        <sz val="12"/>
        <rFont val="Arial"/>
        <family val="2"/>
      </rPr>
      <t>RC professionnelle 2013</t>
    </r>
  </si>
  <si>
    <r>
      <t xml:space="preserve">Motorfahrzeug-Haftpflicht 2014
</t>
    </r>
    <r>
      <rPr>
        <b/>
        <i/>
        <sz val="12"/>
        <rFont val="Arial"/>
        <family val="2"/>
      </rPr>
      <t>RC véhicules automobiles 2014</t>
    </r>
  </si>
  <si>
    <r>
      <t xml:space="preserve">Sonstige Arten der Motorfahrzeugversicherung 2014
</t>
    </r>
    <r>
      <rPr>
        <b/>
        <i/>
        <sz val="12"/>
        <rFont val="Arial"/>
        <family val="2"/>
      </rPr>
      <t>Autres assurances véhicules automobiles 2014</t>
    </r>
  </si>
  <si>
    <r>
      <t xml:space="preserve">Total Motorfahrzeugversicherung 2014
</t>
    </r>
    <r>
      <rPr>
        <b/>
        <i/>
        <sz val="12"/>
        <rFont val="Arial"/>
        <family val="2"/>
      </rPr>
      <t>Total assurances véhicules automobiles 2014</t>
    </r>
  </si>
  <si>
    <r>
      <t xml:space="preserve">See-, Luftfahrt- und Transportversicherung 2014
</t>
    </r>
    <r>
      <rPr>
        <b/>
        <i/>
        <sz val="12"/>
        <rFont val="Arial"/>
        <family val="2"/>
      </rPr>
      <t>Assurances maritime, aérienne et transport 2014</t>
    </r>
  </si>
  <si>
    <r>
      <t xml:space="preserve">Allgemeine Haftpflicht 2014
</t>
    </r>
    <r>
      <rPr>
        <b/>
        <i/>
        <sz val="12"/>
        <rFont val="Arial"/>
        <family val="2"/>
      </rPr>
      <t>RC générale 2014</t>
    </r>
  </si>
  <si>
    <r>
      <t xml:space="preserve">Berufshaftpflicht 2014
</t>
    </r>
    <r>
      <rPr>
        <b/>
        <i/>
        <sz val="12"/>
        <rFont val="Arial"/>
        <family val="2"/>
      </rPr>
      <t>RC professionnelle 2014</t>
    </r>
  </si>
  <si>
    <t>Great Lakes Reinsurance (UK) PLC, London, Zweigniederlassung Baar</t>
  </si>
  <si>
    <t>UNIQA Österreich Versicherungen AG, Wien, Zweigniederlassung Zürich</t>
  </si>
  <si>
    <t>ArgoGlobal SE, Sliema, Zweigniederlassung Zürich</t>
  </si>
  <si>
    <t>QBE Insurance (Europe) Limited, London, Zweigniederlassung Schweiz, Lausanne</t>
  </si>
  <si>
    <t>ERGO Versicherung Aktiengesellschaft, Düsseldorf, Zweigniederlassung Zürich</t>
  </si>
  <si>
    <t>St Bernard Assure Limited, à Gibraltar, succursale de Martigny</t>
  </si>
  <si>
    <r>
      <t xml:space="preserve">Gebuchte Brutto Prämien
in CHF 
</t>
    </r>
    <r>
      <rPr>
        <b/>
        <i/>
        <sz val="9"/>
        <rFont val="Arial"/>
        <family val="2"/>
      </rPr>
      <t>Primes émises en CHF</t>
    </r>
  </si>
  <si>
    <r>
      <t xml:space="preserve">Marktanteil in der CH  
</t>
    </r>
    <r>
      <rPr>
        <b/>
        <i/>
        <sz val="9"/>
        <rFont val="Arial"/>
        <family val="2"/>
      </rPr>
      <t>Part du marché 
en Suisse</t>
    </r>
  </si>
  <si>
    <r>
      <t>* Finma weist 2'899'806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2'899'806 ein, um mit dem Finma-Bericht kohärent zu bleiben. </t>
    </r>
  </si>
  <si>
    <r>
      <t xml:space="preserve">Gebuchte Brutto Prämien
in 1000 CHF 
</t>
    </r>
    <r>
      <rPr>
        <b/>
        <i/>
        <sz val="9"/>
        <rFont val="Arial"/>
        <family val="2"/>
      </rPr>
      <t>Primes émises
en 1000 de CHF</t>
    </r>
  </si>
  <si>
    <r>
      <t xml:space="preserve">Motorfahrzeug-Haftpflicht 2015
</t>
    </r>
    <r>
      <rPr>
        <b/>
        <i/>
        <sz val="12"/>
        <rFont val="Arial"/>
        <family val="2"/>
      </rPr>
      <t>RC véhicules automobiles 2015</t>
    </r>
  </si>
  <si>
    <r>
      <rPr>
        <b/>
        <sz val="14"/>
        <rFont val="Arial"/>
        <family val="2"/>
      </rPr>
      <t xml:space="preserve">Direktes Schweizergeschäft  – Motorfahrzeug-Haftpflicht
</t>
    </r>
    <r>
      <rPr>
        <b/>
        <i/>
        <sz val="14"/>
        <rFont val="Arial"/>
        <family val="2"/>
      </rPr>
      <t>Affaires suisses directes  – RC véhicules automobiles</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</si>
  <si>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t xml:space="preserve">Sonstige Arten der Motorfahrzeugversicherung 2015
</t>
    </r>
    <r>
      <rPr>
        <b/>
        <i/>
        <sz val="12"/>
        <rFont val="Arial"/>
        <family val="2"/>
      </rPr>
      <t>Autres assurances véhicules automobiles 2015</t>
    </r>
  </si>
  <si>
    <r>
      <t xml:space="preserve">Total Motorfahrzeugversicherung 2015
</t>
    </r>
    <r>
      <rPr>
        <b/>
        <i/>
        <sz val="12"/>
        <rFont val="Arial"/>
        <family val="2"/>
      </rPr>
      <t>Total assurances véhicules automobiles 2015</t>
    </r>
  </si>
  <si>
    <r>
      <rPr>
        <b/>
        <sz val="14"/>
        <rFont val="Arial"/>
        <family val="2"/>
      </rPr>
      <t xml:space="preserve">Direktes Schweizergeschäft  – 
Total Motorfahrzeugversicherung
</t>
    </r>
    <r>
      <rPr>
        <b/>
        <i/>
        <sz val="14"/>
        <rFont val="Arial"/>
        <family val="2"/>
      </rPr>
      <t>Affaires suisses directes – 
Total assurances véhicules automobiles</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</si>
  <si>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t xml:space="preserve">See-, Luftfahrt- und Transportversicherung 2015
</t>
    </r>
    <r>
      <rPr>
        <b/>
        <i/>
        <sz val="12"/>
        <rFont val="Arial"/>
        <family val="2"/>
      </rPr>
      <t>Assurances maritime, aérienne et transport 2015</t>
    </r>
  </si>
  <si>
    <r>
      <rPr>
        <b/>
        <sz val="14"/>
        <rFont val="Arial"/>
        <family val="2"/>
      </rPr>
      <t xml:space="preserve">Direktes Schweizergeschäft – 
See-, Luftfahrt- und Transportversicherung
</t>
    </r>
    <r>
      <rPr>
        <b/>
        <i/>
        <sz val="14"/>
        <rFont val="Arial"/>
        <family val="2"/>
      </rPr>
      <t>Affaires suisses directes – 
Assurances maritime, aérienne et transport</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</si>
  <si>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rPr>
        <b/>
        <sz val="14"/>
        <rFont val="Arial"/>
        <family val="2"/>
      </rPr>
      <t xml:space="preserve">Direktes Schweizergeschäft –
Sonstige Arten der Motorfahrzeugversicherung
</t>
    </r>
    <r>
      <rPr>
        <b/>
        <i/>
        <sz val="14"/>
        <rFont val="Arial"/>
        <family val="2"/>
      </rPr>
      <t>Affaires suisses directes – 
Autres assurances véhicules automobiles</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</si>
  <si>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rPr>
        <b/>
        <sz val="14"/>
        <rFont val="Arial"/>
        <family val="2"/>
      </rPr>
      <t xml:space="preserve">Direktes Schweizergeschäft 
Haftpflicht-, Fahrzeug- und Transportversicherung
</t>
    </r>
    <r>
      <rPr>
        <b/>
        <i/>
        <sz val="14"/>
        <rFont val="Arial"/>
        <family val="2"/>
      </rPr>
      <t xml:space="preserve">Affaires suisses directes 
RC, véhicules automobiles et transport  </t>
    </r>
    <r>
      <rPr>
        <sz val="14"/>
        <rFont val="Arial"/>
        <family val="2"/>
      </rPr>
      <t xml:space="preserve">
</t>
    </r>
    <r>
      <rPr>
        <sz val="9"/>
        <rFont val="Arial"/>
        <family val="2"/>
      </rPr>
      <t>(Quelle: BPV und Finma Bericht /</t>
    </r>
    <r>
      <rPr>
        <i/>
        <sz val="9"/>
        <rFont val="Arial"/>
        <family val="2"/>
      </rPr>
      <t xml:space="preserve"> Source: Rapport de l’OFAP et de la Finma</t>
    </r>
    <r>
      <rPr>
        <sz val="9"/>
        <rFont val="Arial"/>
        <family val="2"/>
      </rPr>
      <t xml:space="preserve">) </t>
    </r>
  </si>
  <si>
    <r>
      <t xml:space="preserve">Haftpflicht-, Fahrzeug- und Transportversicherung Total 2015
</t>
    </r>
    <r>
      <rPr>
        <b/>
        <i/>
        <sz val="12"/>
        <rFont val="Arial"/>
        <family val="2"/>
      </rPr>
      <t>RC, véhicules automobiles et transport total 2015</t>
    </r>
  </si>
  <si>
    <r>
      <t xml:space="preserve">Haftpflicht-, Fahrzeug- und Transportversicherung Total 2001
</t>
    </r>
    <r>
      <rPr>
        <b/>
        <i/>
        <sz val="12"/>
        <rFont val="Arial"/>
        <family val="2"/>
      </rPr>
      <t>RC, véhicules automobiles et transport total 2001</t>
    </r>
  </si>
  <si>
    <r>
      <t xml:space="preserve">Haftpflicht-, Fahrzeug- und Transportversicherung Total 2002
</t>
    </r>
    <r>
      <rPr>
        <b/>
        <i/>
        <sz val="12"/>
        <rFont val="Arial"/>
        <family val="2"/>
      </rPr>
      <t>RC, véhicules automobiles et transport total 2002</t>
    </r>
  </si>
  <si>
    <r>
      <t xml:space="preserve">Haftpflicht-, Fahrzeug- und Transportversicherung Total 2003
</t>
    </r>
    <r>
      <rPr>
        <b/>
        <i/>
        <sz val="12"/>
        <rFont val="Arial"/>
        <family val="2"/>
      </rPr>
      <t>RC, véhicules automobiles et transport total 2003</t>
    </r>
  </si>
  <si>
    <r>
      <t xml:space="preserve">Haftpflicht-, Fahrzeug- und Transportversicherung Total 2004
</t>
    </r>
    <r>
      <rPr>
        <b/>
        <i/>
        <sz val="12"/>
        <rFont val="Arial"/>
        <family val="2"/>
      </rPr>
      <t>RC, véhicules automobiles et transport total 2004</t>
    </r>
  </si>
  <si>
    <r>
      <t xml:space="preserve">Haftpflicht-, Fahrzeug- und Transportversicherung Total 2005
</t>
    </r>
    <r>
      <rPr>
        <b/>
        <i/>
        <sz val="12"/>
        <rFont val="Arial"/>
        <family val="2"/>
      </rPr>
      <t>RC, véhicules automobiles et transport total 2005</t>
    </r>
  </si>
  <si>
    <r>
      <t xml:space="preserve">Haftpflicht-, Fahrzeug- und Transportversicherung Total 2006
</t>
    </r>
    <r>
      <rPr>
        <b/>
        <i/>
        <sz val="12"/>
        <rFont val="Arial"/>
        <family val="2"/>
      </rPr>
      <t>RC, véhicules automobiles et transport total 2006</t>
    </r>
  </si>
  <si>
    <r>
      <t xml:space="preserve">Haftpflicht-, Fahrzeug- und Transportversicherung Total 2007
</t>
    </r>
    <r>
      <rPr>
        <b/>
        <i/>
        <sz val="12"/>
        <rFont val="Arial"/>
        <family val="2"/>
      </rPr>
      <t>RC, véhicules automobiles et transport total 2007</t>
    </r>
  </si>
  <si>
    <r>
      <t xml:space="preserve">Haftpflicht-, Fahrzeug- und Transportversicherung Total 2008
</t>
    </r>
    <r>
      <rPr>
        <b/>
        <i/>
        <sz val="12"/>
        <rFont val="Arial"/>
        <family val="2"/>
      </rPr>
      <t>RC, véhicules automobiles et transport total 2008</t>
    </r>
  </si>
  <si>
    <r>
      <t xml:space="preserve">Haftpflicht-, Fahrzeug- und Transportversicherung Total 2009
</t>
    </r>
    <r>
      <rPr>
        <b/>
        <i/>
        <sz val="12"/>
        <rFont val="Arial"/>
        <family val="2"/>
      </rPr>
      <t>RC, véhicules automobiles et transport total 2009</t>
    </r>
  </si>
  <si>
    <r>
      <t xml:space="preserve">Haftpflicht-, Fahrzeug- und Transportversicherung Total 2010
</t>
    </r>
    <r>
      <rPr>
        <b/>
        <i/>
        <sz val="12"/>
        <rFont val="Arial"/>
        <family val="2"/>
      </rPr>
      <t>RC, véhicules automobiles et transport total 2010</t>
    </r>
  </si>
  <si>
    <r>
      <t xml:space="preserve">Haftpflicht-, Fahrzeug- und Transportversicherung Total 2011
</t>
    </r>
    <r>
      <rPr>
        <b/>
        <i/>
        <sz val="12"/>
        <rFont val="Arial"/>
        <family val="2"/>
      </rPr>
      <t>RC, véhicules automobiles et transport total 2011</t>
    </r>
  </si>
  <si>
    <r>
      <t xml:space="preserve">Haftpflicht-, Fahrzeug- und Transportversicherung Total 2012
</t>
    </r>
    <r>
      <rPr>
        <b/>
        <i/>
        <sz val="12"/>
        <rFont val="Arial"/>
        <family val="2"/>
      </rPr>
      <t>RC, véhicules automobiles et transport total 2012</t>
    </r>
  </si>
  <si>
    <r>
      <t xml:space="preserve">Haftpflicht-, Fahrzeug- und Transportversicherung Total 2013
</t>
    </r>
    <r>
      <rPr>
        <b/>
        <i/>
        <sz val="12"/>
        <rFont val="Arial"/>
        <family val="2"/>
      </rPr>
      <t>RC, véhicules automobiles et transport total 2013</t>
    </r>
  </si>
  <si>
    <r>
      <t xml:space="preserve">Haftpflicht-, Fahrzeug- und Transportversicherung Total 2014
</t>
    </r>
    <r>
      <rPr>
        <b/>
        <i/>
        <sz val="12"/>
        <rFont val="Arial"/>
        <family val="2"/>
      </rPr>
      <t>RC, véhicules automobiles et transport total 2014</t>
    </r>
  </si>
  <si>
    <r>
      <rPr>
        <b/>
        <sz val="14"/>
        <rFont val="Arial"/>
        <family val="2"/>
      </rPr>
      <t xml:space="preserve">Direktes Schweizergeschäft – Allgemeine Haftpflicht
</t>
    </r>
    <r>
      <rPr>
        <b/>
        <i/>
        <sz val="14"/>
        <rFont val="Arial"/>
        <family val="2"/>
      </rPr>
      <t>Affaires suisses directes  – RC générale</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</si>
  <si>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t xml:space="preserve">Allgemeine Haftpflicht 2015
</t>
    </r>
    <r>
      <rPr>
        <b/>
        <i/>
        <sz val="12"/>
        <rFont val="Arial"/>
        <family val="2"/>
      </rPr>
      <t>RC générale 2015</t>
    </r>
  </si>
  <si>
    <r>
      <t xml:space="preserve">Berufshaftpflicht 2015
</t>
    </r>
    <r>
      <rPr>
        <b/>
        <i/>
        <sz val="12"/>
        <rFont val="Arial"/>
        <family val="2"/>
      </rPr>
      <t>RC professionnelle 2015</t>
    </r>
  </si>
  <si>
    <r>
      <rPr>
        <b/>
        <sz val="14"/>
        <rFont val="Arial"/>
        <family val="2"/>
      </rPr>
      <t xml:space="preserve">Direktes Schweizergeschäft – Berufshaftpflicht 
</t>
    </r>
    <r>
      <rPr>
        <b/>
        <i/>
        <sz val="14"/>
        <rFont val="Arial"/>
        <family val="2"/>
      </rPr>
      <t>Affaires suisses directes  – RC professionnelle</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</si>
  <si>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t>XL Insurance Company SE, London, Zweigniederlassung Zürich</t>
  </si>
  <si>
    <t>HDI Global SE, Hannover, Niederlassung Zürich/Schweiz</t>
  </si>
  <si>
    <t>Markel International Insurance Company Limited, London, schweizerische Zweigniederlassung Küsnacht</t>
  </si>
  <si>
    <t>CNA Insurance Company Limited, London, Succursale di Lugano</t>
  </si>
  <si>
    <t>VZ VersicherungsPool AG</t>
  </si>
  <si>
    <r>
      <t xml:space="preserve">Direktes Schweizergeschäft
Marktanteile Unfallversicherung 2001 - 2016
</t>
    </r>
    <r>
      <rPr>
        <i/>
        <sz val="14"/>
        <rFont val="Arial"/>
        <family val="2"/>
      </rPr>
      <t>Affaires suisses directes
Parts de marché assurance accidents 2001 - 2016</t>
    </r>
  </si>
  <si>
    <r>
      <t xml:space="preserve">Haftpflicht-, Fahrzeug- und Transportversicherung Total 2016
</t>
    </r>
    <r>
      <rPr>
        <b/>
        <i/>
        <sz val="12"/>
        <rFont val="Arial"/>
        <family val="2"/>
      </rPr>
      <t>RC, véhicules automobiles et transport total 2016</t>
    </r>
  </si>
  <si>
    <r>
      <t xml:space="preserve">Motorfahrzeug-Haftpflicht 2016
</t>
    </r>
    <r>
      <rPr>
        <b/>
        <i/>
        <sz val="12"/>
        <rFont val="Arial"/>
        <family val="2"/>
      </rPr>
      <t>RC véhicules automobiles 2016</t>
    </r>
  </si>
  <si>
    <r>
      <t xml:space="preserve">Sonstige Arten der Motorfahrzeugversicherung 2016
</t>
    </r>
    <r>
      <rPr>
        <b/>
        <i/>
        <sz val="12"/>
        <rFont val="Arial"/>
        <family val="2"/>
      </rPr>
      <t>Autres assurances véhicules automobiles 2016</t>
    </r>
  </si>
  <si>
    <r>
      <t xml:space="preserve">Total Motorfahrzeugversicherung 2016
</t>
    </r>
    <r>
      <rPr>
        <b/>
        <i/>
        <sz val="12"/>
        <rFont val="Arial"/>
        <family val="2"/>
      </rPr>
      <t>Total assurances véhicules automobiles 2016</t>
    </r>
  </si>
  <si>
    <r>
      <t xml:space="preserve">See-, Luftfahrt- und Transportversicherung 2016
</t>
    </r>
    <r>
      <rPr>
        <b/>
        <i/>
        <sz val="12"/>
        <rFont val="Arial"/>
        <family val="2"/>
      </rPr>
      <t>Assurances maritime, aérienne et transport 2016</t>
    </r>
  </si>
  <si>
    <r>
      <t xml:space="preserve">Allgemeine Haftpflicht 2016
</t>
    </r>
    <r>
      <rPr>
        <b/>
        <i/>
        <sz val="12"/>
        <rFont val="Arial"/>
        <family val="2"/>
      </rPr>
      <t>RC générale 2016</t>
    </r>
  </si>
  <si>
    <r>
      <t xml:space="preserve">Berufshaftpflicht 2016
</t>
    </r>
    <r>
      <rPr>
        <b/>
        <i/>
        <sz val="12"/>
        <rFont val="Arial"/>
        <family val="2"/>
      </rPr>
      <t>RC professionnelle 2016</t>
    </r>
  </si>
  <si>
    <t>Chubb Versicherungen (Schweiz) AG</t>
  </si>
  <si>
    <t>Great Lakes Reinsurance (UK) SE, London, Zweigniederlassung Baar</t>
  </si>
  <si>
    <t>AWP P&amp;amp;C S.A., Saint-Ouen (Paris), Zweigniederlassung Wallisellen (Schweiz)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</si>
</sst>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22" x14ac:knownFonts="1">
    <font>
      <sz val="10"/>
      <name val="Arial"/>
    </font>
    <font>
      <sz val="8"/>
      <name val="Arial"/>
      <family val="2"/>
    </font>
    <font>
      <u/>
      <sz val="10"/>
      <color indexed="12"/>
      <name val="Arial"/>
      <family val="2"/>
    </font>
    <font>
      <sz val="10"/>
      <name val="Arial"/>
      <family val="2"/>
    </font>
    <font>
      <sz val="14"/>
      <name val="Arial"/>
      <family val="2"/>
    </font>
    <font>
      <sz val="10"/>
      <name val="Arial"/>
      <family val="2"/>
    </font>
    <font>
      <b/>
      <sz val="12"/>
      <name val="Arial"/>
      <family val="2"/>
    </font>
    <font>
      <b/>
      <sz val="10"/>
      <name val="Arial"/>
      <family val="2"/>
    </font>
    <font>
      <u/>
      <sz val="10"/>
      <color indexed="12"/>
      <name val="Arial"/>
      <family val="2"/>
    </font>
    <font>
      <i/>
      <sz val="14"/>
      <name val="Arial"/>
      <family val="2"/>
    </font>
    <font>
      <b/>
      <i/>
      <sz val="12"/>
      <name val="Arial"/>
      <family val="2"/>
    </font>
    <font>
      <b/>
      <i/>
      <sz val="10"/>
      <name val="Arial"/>
      <family val="2"/>
    </font>
    <font>
      <i/>
      <sz val="10"/>
      <name val="Arial"/>
      <family val="2"/>
    </font>
    <font>
      <sz val="10"/>
      <color indexed="10"/>
      <name val="Arial"/>
      <family val="2"/>
    </font>
    <font>
      <sz val="9"/>
      <name val="Arial"/>
      <family val="2"/>
    </font>
    <font>
      <i/>
      <sz val="9"/>
      <name val="Arial"/>
      <family val="2"/>
    </font>
    <font>
      <b/>
      <sz val="9"/>
      <name val="Arial"/>
      <family val="2"/>
    </font>
    <font>
      <b/>
      <i/>
      <sz val="9"/>
      <name val="Arial"/>
      <family val="2"/>
    </font>
    <font>
      <sz val="9"/>
      <color indexed="10"/>
      <name val="Arial"/>
      <family val="2"/>
    </font>
    <font>
      <b/>
      <sz val="14"/>
      <name val="Arial"/>
      <family val="2"/>
    </font>
    <font>
      <b/>
      <i/>
      <sz val="14"/>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rgb="FFD6D6EB"/>
        <bgColor indexed="64"/>
      </patternFill>
    </fill>
  </fills>
  <borders count="9">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5">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xf numFmtId="0" fontId="5" fillId="0" borderId="1" xfId="0" applyFont="1" applyBorder="1" applyAlignment="1">
      <alignment horizontal="left" vertical="center"/>
    </xf>
    <xf numFmtId="0" fontId="7" fillId="0" borderId="0" xfId="0" applyFont="1" applyBorder="1" applyAlignment="1">
      <alignment horizontal="center" vertical="center" wrapText="1"/>
    </xf>
    <xf numFmtId="0" fontId="5" fillId="0" borderId="1" xfId="0" applyFont="1" applyFill="1" applyBorder="1"/>
    <xf numFmtId="0" fontId="5" fillId="0" borderId="2" xfId="0" applyFont="1" applyFill="1" applyBorder="1"/>
    <xf numFmtId="0" fontId="5" fillId="0" borderId="1" xfId="0" applyFont="1" applyBorder="1"/>
    <xf numFmtId="0" fontId="7" fillId="0" borderId="3" xfId="0" applyFont="1" applyBorder="1" applyAlignment="1">
      <alignment horizontal="left" vertical="center"/>
    </xf>
    <xf numFmtId="0" fontId="5" fillId="0" borderId="3" xfId="0" applyFont="1" applyBorder="1"/>
    <xf numFmtId="10" fontId="5" fillId="0" borderId="3" xfId="0" applyNumberFormat="1" applyFont="1" applyBorder="1"/>
    <xf numFmtId="10" fontId="5" fillId="3" borderId="8" xfId="0" applyNumberFormat="1" applyFont="1" applyFill="1" applyBorder="1" applyAlignment="1">
      <alignment horizontal="center"/>
    </xf>
    <xf numFmtId="3" fontId="5" fillId="0" borderId="0" xfId="0" applyNumberFormat="1" applyFont="1" applyAlignment="1">
      <alignment horizontal="right" vertical="center" indent="1"/>
    </xf>
    <xf numFmtId="0" fontId="7" fillId="3" borderId="8" xfId="0" applyFont="1" applyFill="1" applyBorder="1" applyAlignment="1">
      <alignment horizontal="center" vertical="center" wrapText="1"/>
    </xf>
    <xf numFmtId="0" fontId="8" fillId="0" borderId="0" xfId="1" quotePrefix="1" applyFont="1" applyAlignment="1" applyProtection="1"/>
    <xf numFmtId="3" fontId="5" fillId="0" borderId="3" xfId="0" applyNumberFormat="1" applyFont="1" applyBorder="1" applyAlignment="1">
      <alignment horizontal="right" vertical="center" indent="1"/>
    </xf>
    <xf numFmtId="3" fontId="5" fillId="0" borderId="0" xfId="0" applyNumberFormat="1" applyFont="1" applyBorder="1" applyAlignment="1">
      <alignment horizontal="right" vertical="center" indent="1"/>
    </xf>
    <xf numFmtId="0" fontId="4" fillId="0" borderId="0" xfId="0" applyFont="1" applyAlignment="1">
      <alignment vertical="center" wrapText="1"/>
    </xf>
    <xf numFmtId="0" fontId="0" fillId="0" borderId="0" xfId="0" applyAlignment="1">
      <alignment vertical="center"/>
    </xf>
    <xf numFmtId="0" fontId="3" fillId="0" borderId="1" xfId="0" applyFont="1" applyBorder="1" applyAlignment="1">
      <alignment horizontal="left" vertical="center"/>
    </xf>
    <xf numFmtId="0" fontId="2" fillId="0" borderId="0" xfId="1" applyAlignment="1" applyProtection="1">
      <alignment vertical="center"/>
    </xf>
    <xf numFmtId="3" fontId="3" fillId="0" borderId="0" xfId="0" applyNumberFormat="1" applyFont="1" applyAlignment="1">
      <alignment horizontal="right" vertical="center" indent="1"/>
    </xf>
    <xf numFmtId="0" fontId="0" fillId="0" borderId="0" xfId="0" applyAlignment="1">
      <alignment horizontal="left" wrapText="1"/>
    </xf>
    <xf numFmtId="0" fontId="0" fillId="0" borderId="0" xfId="0" applyAlignment="1"/>
    <xf numFmtId="3" fontId="5" fillId="0" borderId="4" xfId="0" applyNumberFormat="1" applyFont="1" applyBorder="1" applyAlignment="1">
      <alignment horizontal="right" vertical="center" indent="1"/>
    </xf>
    <xf numFmtId="0" fontId="5" fillId="0" borderId="4" xfId="0" applyFont="1" applyBorder="1"/>
    <xf numFmtId="0" fontId="0" fillId="0" borderId="4" xfId="0" applyBorder="1"/>
    <xf numFmtId="0" fontId="3" fillId="0" borderId="5" xfId="0" applyFont="1" applyBorder="1" applyAlignment="1">
      <alignment horizontal="left" vertical="center"/>
    </xf>
    <xf numFmtId="0" fontId="3" fillId="0" borderId="0" xfId="0" applyFont="1" applyBorder="1" applyAlignment="1">
      <alignment horizontal="left" wrapText="1"/>
    </xf>
    <xf numFmtId="3" fontId="5" fillId="0" borderId="1" xfId="0" applyNumberFormat="1" applyFont="1" applyFill="1" applyBorder="1"/>
    <xf numFmtId="3" fontId="0" fillId="0" borderId="0" xfId="0" applyNumberFormat="1"/>
    <xf numFmtId="0" fontId="3" fillId="0" borderId="1" xfId="0" applyFont="1" applyFill="1" applyBorder="1" applyAlignment="1">
      <alignment horizontal="left" vertical="center"/>
    </xf>
    <xf numFmtId="10" fontId="3" fillId="3" borderId="8" xfId="0" applyNumberFormat="1" applyFont="1" applyFill="1" applyBorder="1" applyAlignment="1">
      <alignment horizontal="center"/>
    </xf>
    <xf numFmtId="3" fontId="5" fillId="0" borderId="2" xfId="0" applyNumberFormat="1" applyFont="1" applyFill="1" applyBorder="1"/>
    <xf numFmtId="0" fontId="0" fillId="0" borderId="0" xfId="0" applyBorder="1"/>
    <xf numFmtId="0" fontId="5" fillId="0" borderId="0" xfId="0" applyFont="1" applyBorder="1"/>
    <xf numFmtId="10" fontId="5" fillId="0" borderId="3" xfId="0" applyNumberFormat="1" applyFont="1" applyBorder="1" applyAlignment="1">
      <alignment horizontal="center"/>
    </xf>
    <xf numFmtId="0" fontId="7" fillId="0" borderId="0" xfId="0" applyFont="1" applyBorder="1" applyAlignment="1">
      <alignment horizontal="left" vertical="center"/>
    </xf>
    <xf numFmtId="10" fontId="5" fillId="0" borderId="0" xfId="0" applyNumberFormat="1" applyFont="1" applyBorder="1" applyAlignment="1">
      <alignment horizontal="center"/>
    </xf>
    <xf numFmtId="3" fontId="3" fillId="0" borderId="3" xfId="0" applyNumberFormat="1" applyFont="1" applyBorder="1" applyAlignment="1">
      <alignment horizontal="right" vertical="center" indent="1"/>
    </xf>
    <xf numFmtId="3" fontId="3" fillId="0" borderId="0" xfId="0" applyNumberFormat="1" applyFont="1" applyBorder="1" applyAlignment="1">
      <alignment horizontal="right" vertical="center" indent="1"/>
    </xf>
    <xf numFmtId="164" fontId="5" fillId="0" borderId="3" xfId="0" applyNumberFormat="1" applyFont="1" applyBorder="1" applyAlignment="1">
      <alignment horizontal="right" vertical="center" indent="1"/>
    </xf>
    <xf numFmtId="10" fontId="0" fillId="0" borderId="0" xfId="0" applyNumberFormat="1"/>
    <xf numFmtId="0" fontId="14" fillId="0" borderId="0" xfId="0" applyFont="1"/>
    <xf numFmtId="0" fontId="14" fillId="0" borderId="1" xfId="0" applyFont="1" applyBorder="1" applyAlignment="1">
      <alignment horizontal="left" vertical="center"/>
    </xf>
    <xf numFmtId="0" fontId="16" fillId="0" borderId="0" xfId="0" applyFont="1" applyBorder="1" applyAlignment="1">
      <alignment horizontal="center" vertical="center" wrapText="1"/>
    </xf>
    <xf numFmtId="0" fontId="16" fillId="3" borderId="8" xfId="0" applyFont="1" applyFill="1" applyBorder="1" applyAlignment="1">
      <alignment horizontal="center" vertical="center" wrapText="1"/>
    </xf>
    <xf numFmtId="10" fontId="14" fillId="3" borderId="8" xfId="0" applyNumberFormat="1" applyFont="1" applyFill="1" applyBorder="1" applyAlignment="1">
      <alignment horizontal="center"/>
    </xf>
    <xf numFmtId="3" fontId="14" fillId="0" borderId="0" xfId="0" applyNumberFormat="1" applyFont="1" applyAlignment="1">
      <alignment horizontal="right" vertical="center"/>
    </xf>
    <xf numFmtId="0" fontId="14" fillId="0" borderId="5" xfId="0" applyFont="1" applyBorder="1" applyAlignment="1">
      <alignment horizontal="left" vertical="center"/>
    </xf>
    <xf numFmtId="0" fontId="16" fillId="0" borderId="3" xfId="0" applyFont="1" applyBorder="1" applyAlignment="1">
      <alignment horizontal="left" vertical="center"/>
    </xf>
    <xf numFmtId="10" fontId="14" fillId="0" borderId="3" xfId="0" applyNumberFormat="1" applyFont="1" applyFill="1" applyBorder="1"/>
    <xf numFmtId="0" fontId="14" fillId="0" borderId="0" xfId="0" applyFont="1" applyAlignment="1">
      <alignment horizontal="left" vertical="center"/>
    </xf>
    <xf numFmtId="0" fontId="14" fillId="0" borderId="0" xfId="0" applyFont="1" applyFill="1"/>
    <xf numFmtId="0" fontId="16" fillId="0" borderId="0" xfId="0" applyFont="1" applyAlignment="1">
      <alignment horizontal="left" vertical="center"/>
    </xf>
    <xf numFmtId="3" fontId="14" fillId="0" borderId="0" xfId="0" applyNumberFormat="1" applyFont="1"/>
    <xf numFmtId="3" fontId="14" fillId="0" borderId="0" xfId="0" applyNumberFormat="1" applyFont="1" applyAlignment="1">
      <alignment horizontal="right" vertical="center" indent="2"/>
    </xf>
    <xf numFmtId="3" fontId="14" fillId="0" borderId="3" xfId="0" applyNumberFormat="1" applyFont="1" applyBorder="1" applyAlignment="1">
      <alignment horizontal="right" vertical="center" indent="2"/>
    </xf>
    <xf numFmtId="0" fontId="3" fillId="0" borderId="0" xfId="0" applyFont="1" applyBorder="1" applyAlignment="1">
      <alignment horizontal="left" wrapText="1"/>
    </xf>
    <xf numFmtId="0" fontId="14" fillId="0" borderId="2" xfId="0" applyFont="1" applyBorder="1" applyAlignment="1">
      <alignment horizontal="left" vertical="center"/>
    </xf>
    <xf numFmtId="0" fontId="3" fillId="0" borderId="0" xfId="0" applyFont="1" applyBorder="1" applyAlignment="1">
      <alignment horizontal="left" wrapText="1"/>
    </xf>
    <xf numFmtId="10" fontId="14" fillId="0" borderId="0" xfId="0" applyNumberFormat="1" applyFont="1"/>
    <xf numFmtId="10" fontId="3" fillId="0" borderId="0" xfId="0" applyNumberFormat="1" applyFont="1" applyBorder="1" applyAlignment="1">
      <alignment horizontal="left" wrapText="1"/>
    </xf>
    <xf numFmtId="0" fontId="4" fillId="0" borderId="0" xfId="0" applyFont="1" applyAlignment="1">
      <alignment horizontal="left" vertical="center" wrapText="1"/>
    </xf>
    <xf numFmtId="0" fontId="6" fillId="2" borderId="6" xfId="0" applyFont="1" applyFill="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14" fillId="0" borderId="0" xfId="0" applyFont="1" applyBorder="1" applyAlignment="1">
      <alignment horizontal="left" vertical="top" wrapText="1"/>
    </xf>
    <xf numFmtId="0" fontId="4" fillId="0" borderId="0" xfId="0" applyFont="1" applyAlignment="1">
      <alignment horizontal="left" vertical="top" wrapText="1"/>
    </xf>
    <xf numFmtId="0" fontId="0" fillId="0" borderId="3" xfId="0" applyBorder="1" applyAlignment="1">
      <alignment vertical="center" wrapText="1"/>
    </xf>
    <xf numFmtId="0" fontId="0" fillId="0" borderId="7" xfId="0" applyBorder="1" applyAlignment="1">
      <alignment vertical="center" wrapText="1"/>
    </xf>
    <xf numFmtId="0" fontId="3" fillId="0" borderId="0" xfId="0" applyFont="1" applyBorder="1" applyAlignment="1">
      <alignment horizontal="left" wrapText="1"/>
    </xf>
    <xf numFmtId="0" fontId="6" fillId="2" borderId="3" xfId="0" applyFont="1" applyFill="1" applyBorder="1" applyAlignment="1">
      <alignment vertical="center" wrapText="1"/>
    </xf>
    <xf numFmtId="0" fontId="6" fillId="2" borderId="7" xfId="0" applyFont="1" applyFill="1" applyBorder="1" applyAlignment="1">
      <alignment vertical="center" wrapText="1"/>
    </xf>
  </cellXfs>
  <cellStyles count="2">
    <cellStyle name="Link" xfId="1" builtinId="8"/>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workbookViewId="0"/>
  </sheetViews>
  <sheetFormatPr baseColWidth="10" defaultRowHeight="12.75" x14ac:dyDescent="0.2"/>
  <cols>
    <col min="1" max="1" width="85.140625" customWidth="1"/>
    <col min="3" max="3" width="39.140625" customWidth="1"/>
  </cols>
  <sheetData>
    <row r="1" spans="1:3" ht="86.25" customHeight="1" x14ac:dyDescent="0.2">
      <c r="A1" s="18" t="s">
        <v>309</v>
      </c>
      <c r="B1" s="18"/>
      <c r="C1" s="18"/>
    </row>
    <row r="2" spans="1:3" ht="7.5" customHeight="1" x14ac:dyDescent="0.2">
      <c r="A2" s="15"/>
    </row>
    <row r="3" spans="1:3" s="19" customFormat="1" ht="17.100000000000001" customHeight="1" x14ac:dyDescent="0.2">
      <c r="A3" s="21" t="s">
        <v>102</v>
      </c>
    </row>
    <row r="4" spans="1:3" s="19" customFormat="1" ht="17.100000000000001" customHeight="1" x14ac:dyDescent="0.2">
      <c r="A4" s="21" t="s">
        <v>99</v>
      </c>
    </row>
    <row r="5" spans="1:3" s="19" customFormat="1" ht="17.100000000000001" customHeight="1" x14ac:dyDescent="0.2">
      <c r="A5" s="21" t="s">
        <v>101</v>
      </c>
    </row>
    <row r="6" spans="1:3" s="19" customFormat="1" ht="17.100000000000001" customHeight="1" x14ac:dyDescent="0.2">
      <c r="A6" s="21" t="s">
        <v>104</v>
      </c>
    </row>
    <row r="7" spans="1:3" s="19" customFormat="1" ht="17.100000000000001" customHeight="1" x14ac:dyDescent="0.2">
      <c r="A7" s="21" t="s">
        <v>103</v>
      </c>
    </row>
    <row r="8" spans="1:3" s="19" customFormat="1" ht="17.100000000000001" customHeight="1" x14ac:dyDescent="0.2">
      <c r="A8" s="21" t="s">
        <v>100</v>
      </c>
    </row>
    <row r="9" spans="1:3" s="19" customFormat="1" ht="16.5" customHeight="1" x14ac:dyDescent="0.2">
      <c r="A9" s="21" t="s">
        <v>169</v>
      </c>
    </row>
    <row r="10" spans="1:3" s="19" customFormat="1" ht="15" customHeight="1" x14ac:dyDescent="0.2"/>
    <row r="11" spans="1:3" s="19" customFormat="1" ht="15" customHeight="1" x14ac:dyDescent="0.2"/>
    <row r="12" spans="1:3" s="19" customFormat="1" ht="15" customHeight="1" x14ac:dyDescent="0.2"/>
    <row r="13" spans="1:3" s="19" customFormat="1" ht="15" customHeight="1" x14ac:dyDescent="0.2"/>
  </sheetData>
  <hyperlinks>
    <hyperlink ref="A3" location="'Haftpflicht, Fahrzeug Total'!A1" display="Haftpflicht-, Fahrzeug- und Transportvers. Total / RC, véhicules automobiles et transport total "/>
    <hyperlink ref="A4" location="'Motorfahrzeug-Haftpflicht'!A1" display="Motorfahrzeug-Haftpflicht / RC véhicules automobiles"/>
    <hyperlink ref="A5" location="'Sonstige Arten d Motorfahrzeug.'!A1" display="Sonstige Arten der Motorfahrzeugversicherung / Autres assurances véhicules automobiles "/>
    <hyperlink ref="A6" location="'Total Motorfahrzeugvers.'!A1" display="Total Motorfahrzeugversicherung / Total assurances véhicules automobiles "/>
    <hyperlink ref="A7" location="'See, Luftfahrt- &amp; Transportvers'!A1" display="See-, Luftfahrt- und Transportversicherung  / Assurances maritime, aérienne et transport "/>
    <hyperlink ref="A8" location="'Allgemeine Haftpflicht '!A1" display="Allgemeine Haftpflicht  / RC générale"/>
    <hyperlink ref="A9" location="Berufshaftpflicht!A1" display="Berufshaftpflicht / RC professionnelle"/>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182"/>
  <sheetViews>
    <sheetView zoomScale="80" zoomScaleNormal="80" workbookViewId="0">
      <selection activeCell="B1" sqref="B1:D1"/>
    </sheetView>
  </sheetViews>
  <sheetFormatPr baseColWidth="10" defaultRowHeight="12.75" x14ac:dyDescent="0.2"/>
  <cols>
    <col min="1" max="1" width="1.7109375" style="3" customWidth="1"/>
    <col min="2" max="2" width="39.7109375" style="3" customWidth="1"/>
    <col min="3" max="3" width="22.7109375" style="3" customWidth="1"/>
    <col min="4" max="4" width="15.7109375" style="3" customWidth="1"/>
    <col min="5" max="5" width="1.7109375" style="3" customWidth="1"/>
    <col min="6" max="6" width="39.7109375" style="3" customWidth="1"/>
    <col min="7" max="7" width="22.7109375" style="3" customWidth="1"/>
    <col min="8" max="8" width="15.7109375" style="3" customWidth="1"/>
    <col min="9" max="9" width="1.7109375" style="3" customWidth="1"/>
    <col min="10" max="10" width="39.7109375" style="3" customWidth="1"/>
    <col min="11" max="11" width="22.7109375" style="3" customWidth="1"/>
    <col min="12" max="12" width="15.7109375" style="3" customWidth="1"/>
    <col min="13" max="13" width="1.7109375" style="3" customWidth="1"/>
    <col min="14" max="14" width="39.7109375" style="3" customWidth="1"/>
    <col min="15" max="15" width="22.7109375" style="3" customWidth="1"/>
    <col min="16" max="16" width="15.7109375" style="3" customWidth="1"/>
    <col min="17" max="17" width="1.7109375" style="3" customWidth="1"/>
    <col min="18" max="18" width="39.7109375" style="3" customWidth="1"/>
    <col min="19" max="19" width="22.7109375" style="3" customWidth="1"/>
    <col min="20" max="20" width="15.7109375" style="3" customWidth="1"/>
    <col min="21" max="21" width="1.7109375" style="3" customWidth="1"/>
    <col min="22" max="22" width="39.7109375" style="3" customWidth="1"/>
    <col min="23" max="23" width="22.7109375" style="3" customWidth="1"/>
    <col min="24" max="24" width="15.7109375" style="3" customWidth="1"/>
    <col min="25" max="25" width="1.7109375" style="3" customWidth="1"/>
    <col min="26" max="26" width="39.7109375" style="3" customWidth="1"/>
    <col min="27" max="27" width="22.7109375" style="3" customWidth="1"/>
    <col min="28" max="28" width="15.7109375" style="3" customWidth="1"/>
    <col min="29" max="29" width="1.7109375" style="3" customWidth="1"/>
    <col min="30" max="30" width="39.7109375" style="3" customWidth="1"/>
    <col min="31" max="31" width="22.7109375" style="3" customWidth="1"/>
    <col min="32" max="32" width="15.7109375" style="3" customWidth="1"/>
    <col min="33" max="33" width="1.7109375" style="3" customWidth="1"/>
    <col min="34" max="34" width="39.7109375" style="3" customWidth="1"/>
    <col min="35" max="35" width="22.7109375" style="3" customWidth="1"/>
    <col min="36" max="36" width="15.7109375" style="3" customWidth="1"/>
    <col min="37" max="37" width="1.7109375" style="3" customWidth="1"/>
    <col min="38" max="38" width="39.7109375" style="3" customWidth="1"/>
    <col min="39" max="39" width="22.7109375" style="3" customWidth="1"/>
    <col min="40" max="40" width="15.7109375" style="3" customWidth="1"/>
    <col min="41" max="41" width="1.7109375" style="3" customWidth="1"/>
    <col min="42" max="42" width="39.7109375" style="3" customWidth="1"/>
    <col min="43" max="43" width="22.7109375" style="3" customWidth="1"/>
    <col min="44" max="44" width="15.7109375" style="3" customWidth="1"/>
    <col min="45" max="45" width="1.7109375" style="3" customWidth="1"/>
    <col min="46" max="46" width="39.7109375" style="3" customWidth="1"/>
    <col min="47" max="47" width="22.7109375" style="3" customWidth="1"/>
    <col min="48" max="48" width="15.7109375" style="3" customWidth="1"/>
    <col min="49" max="49" width="1.7109375" style="3" customWidth="1"/>
    <col min="50" max="50" width="39.7109375" style="3" customWidth="1"/>
    <col min="51" max="51" width="22.7109375" style="3" customWidth="1"/>
    <col min="52" max="52" width="15.7109375" style="3" customWidth="1"/>
    <col min="53" max="53" width="1.7109375" style="3" customWidth="1"/>
    <col min="54" max="54" width="39.7109375" style="3" customWidth="1"/>
    <col min="55" max="55" width="22.7109375" style="3" customWidth="1"/>
    <col min="56" max="56" width="15.7109375" style="3" customWidth="1"/>
    <col min="57" max="57" width="1.7109375" style="3" customWidth="1"/>
    <col min="58" max="58" width="39.7109375" style="3" customWidth="1"/>
    <col min="59" max="59" width="22.7109375" style="3" customWidth="1"/>
    <col min="60" max="60" width="15.7109375" style="3" customWidth="1"/>
    <col min="61" max="61" width="1.7109375" style="3" customWidth="1"/>
    <col min="62" max="62" width="39.7109375" style="3" customWidth="1"/>
    <col min="63" max="63" width="22.7109375" style="3" customWidth="1"/>
    <col min="64" max="64" width="15.7109375" style="3" customWidth="1"/>
    <col min="65" max="16384" width="11.42578125" style="3"/>
  </cols>
  <sheetData>
    <row r="1" spans="2:64" s="2" customFormat="1" ht="88.5" customHeight="1" x14ac:dyDescent="0.2">
      <c r="B1" s="64" t="s">
        <v>284</v>
      </c>
      <c r="C1" s="64"/>
      <c r="D1" s="64"/>
      <c r="F1" s="64" t="s">
        <v>284</v>
      </c>
      <c r="G1" s="64"/>
      <c r="H1" s="64"/>
      <c r="I1" s="18"/>
      <c r="J1" s="64" t="s">
        <v>284</v>
      </c>
      <c r="K1" s="64"/>
      <c r="L1" s="64"/>
      <c r="M1" s="18"/>
      <c r="N1" s="64" t="s">
        <v>284</v>
      </c>
      <c r="O1" s="64"/>
      <c r="P1" s="64"/>
      <c r="Q1" s="18"/>
      <c r="R1" s="64" t="s">
        <v>284</v>
      </c>
      <c r="S1" s="64"/>
      <c r="T1" s="64"/>
      <c r="U1" s="23"/>
      <c r="V1" s="64" t="s">
        <v>284</v>
      </c>
      <c r="W1" s="64"/>
      <c r="X1" s="64"/>
      <c r="Y1" s="23"/>
      <c r="Z1" s="64" t="s">
        <v>284</v>
      </c>
      <c r="AA1" s="64"/>
      <c r="AB1" s="64"/>
      <c r="AD1" s="64" t="s">
        <v>284</v>
      </c>
      <c r="AE1" s="64"/>
      <c r="AF1" s="64"/>
      <c r="AH1" s="64" t="s">
        <v>284</v>
      </c>
      <c r="AI1" s="64"/>
      <c r="AJ1" s="64"/>
      <c r="AL1" s="64" t="s">
        <v>284</v>
      </c>
      <c r="AM1" s="64"/>
      <c r="AN1" s="64"/>
      <c r="AP1" s="64" t="s">
        <v>284</v>
      </c>
      <c r="AQ1" s="64"/>
      <c r="AR1" s="64"/>
      <c r="AT1" s="64" t="s">
        <v>284</v>
      </c>
      <c r="AU1" s="64"/>
      <c r="AV1" s="64"/>
      <c r="AX1" s="64" t="s">
        <v>284</v>
      </c>
      <c r="AY1" s="64"/>
      <c r="AZ1" s="64"/>
      <c r="BB1" s="64" t="s">
        <v>284</v>
      </c>
      <c r="BC1" s="64"/>
      <c r="BD1" s="64"/>
      <c r="BF1" s="64" t="s">
        <v>284</v>
      </c>
      <c r="BG1" s="64"/>
      <c r="BH1" s="64"/>
      <c r="BJ1" s="64" t="s">
        <v>284</v>
      </c>
      <c r="BK1" s="64"/>
      <c r="BL1" s="64"/>
    </row>
    <row r="3" spans="2:64" s="44" customFormat="1" ht="39.75" customHeight="1" x14ac:dyDescent="0.2">
      <c r="B3" s="65" t="s">
        <v>310</v>
      </c>
      <c r="C3" s="66"/>
      <c r="D3" s="67"/>
      <c r="F3" s="65" t="s">
        <v>285</v>
      </c>
      <c r="G3" s="66"/>
      <c r="H3" s="67"/>
      <c r="J3" s="65" t="s">
        <v>299</v>
      </c>
      <c r="K3" s="66"/>
      <c r="L3" s="67"/>
      <c r="N3" s="65" t="s">
        <v>298</v>
      </c>
      <c r="O3" s="66"/>
      <c r="P3" s="67"/>
      <c r="R3" s="65" t="s">
        <v>297</v>
      </c>
      <c r="S3" s="66"/>
      <c r="T3" s="67"/>
      <c r="V3" s="65" t="s">
        <v>296</v>
      </c>
      <c r="W3" s="66"/>
      <c r="X3" s="67"/>
      <c r="Z3" s="65" t="s">
        <v>295</v>
      </c>
      <c r="AA3" s="66"/>
      <c r="AB3" s="67"/>
      <c r="AD3" s="65" t="s">
        <v>294</v>
      </c>
      <c r="AE3" s="66"/>
      <c r="AF3" s="67"/>
      <c r="AH3" s="65" t="s">
        <v>293</v>
      </c>
      <c r="AI3" s="66"/>
      <c r="AJ3" s="67"/>
      <c r="AL3" s="65" t="s">
        <v>292</v>
      </c>
      <c r="AM3" s="66"/>
      <c r="AN3" s="67"/>
      <c r="AP3" s="65" t="s">
        <v>291</v>
      </c>
      <c r="AQ3" s="66"/>
      <c r="AR3" s="67"/>
      <c r="AT3" s="65" t="s">
        <v>290</v>
      </c>
      <c r="AU3" s="66"/>
      <c r="AV3" s="67"/>
      <c r="AX3" s="65" t="s">
        <v>289</v>
      </c>
      <c r="AY3" s="66"/>
      <c r="AZ3" s="67"/>
      <c r="BB3" s="65" t="s">
        <v>288</v>
      </c>
      <c r="BC3" s="66"/>
      <c r="BD3" s="67"/>
      <c r="BF3" s="65" t="s">
        <v>287</v>
      </c>
      <c r="BG3" s="66"/>
      <c r="BH3" s="67"/>
      <c r="BJ3" s="65" t="s">
        <v>286</v>
      </c>
      <c r="BK3" s="66"/>
      <c r="BL3" s="67"/>
    </row>
    <row r="4" spans="2:64" s="44" customFormat="1" ht="77.25" customHeight="1" x14ac:dyDescent="0.2">
      <c r="B4" s="60"/>
      <c r="C4" s="46" t="s">
        <v>272</v>
      </c>
      <c r="D4" s="47" t="s">
        <v>273</v>
      </c>
      <c r="F4" s="60"/>
      <c r="G4" s="46" t="s">
        <v>272</v>
      </c>
      <c r="H4" s="47" t="s">
        <v>273</v>
      </c>
      <c r="J4" s="45"/>
      <c r="K4" s="46" t="s">
        <v>272</v>
      </c>
      <c r="L4" s="47" t="s">
        <v>273</v>
      </c>
      <c r="N4" s="45"/>
      <c r="O4" s="46" t="s">
        <v>272</v>
      </c>
      <c r="P4" s="47" t="s">
        <v>273</v>
      </c>
      <c r="R4" s="45"/>
      <c r="S4" s="46" t="s">
        <v>272</v>
      </c>
      <c r="T4" s="47" t="s">
        <v>273</v>
      </c>
      <c r="V4" s="45"/>
      <c r="W4" s="46" t="s">
        <v>272</v>
      </c>
      <c r="X4" s="47" t="s">
        <v>273</v>
      </c>
      <c r="Z4" s="45"/>
      <c r="AA4" s="46" t="s">
        <v>272</v>
      </c>
      <c r="AB4" s="47" t="s">
        <v>273</v>
      </c>
      <c r="AD4" s="45"/>
      <c r="AE4" s="46" t="s">
        <v>272</v>
      </c>
      <c r="AF4" s="47" t="s">
        <v>273</v>
      </c>
      <c r="AH4" s="45"/>
      <c r="AI4" s="46" t="s">
        <v>272</v>
      </c>
      <c r="AJ4" s="47" t="s">
        <v>273</v>
      </c>
      <c r="AL4" s="45"/>
      <c r="AM4" s="46" t="s">
        <v>275</v>
      </c>
      <c r="AN4" s="47" t="s">
        <v>273</v>
      </c>
      <c r="AP4" s="45"/>
      <c r="AQ4" s="46" t="s">
        <v>275</v>
      </c>
      <c r="AR4" s="47" t="s">
        <v>273</v>
      </c>
      <c r="AT4" s="45"/>
      <c r="AU4" s="46" t="s">
        <v>275</v>
      </c>
      <c r="AV4" s="47" t="s">
        <v>273</v>
      </c>
      <c r="AX4" s="45"/>
      <c r="AY4" s="46" t="s">
        <v>275</v>
      </c>
      <c r="AZ4" s="47" t="s">
        <v>273</v>
      </c>
      <c r="BB4" s="45"/>
      <c r="BC4" s="46" t="s">
        <v>275</v>
      </c>
      <c r="BD4" s="47" t="s">
        <v>273</v>
      </c>
      <c r="BF4" s="45"/>
      <c r="BG4" s="46" t="s">
        <v>275</v>
      </c>
      <c r="BH4" s="47" t="s">
        <v>273</v>
      </c>
      <c r="BJ4" s="45"/>
      <c r="BK4" s="46" t="s">
        <v>275</v>
      </c>
      <c r="BL4" s="47" t="s">
        <v>273</v>
      </c>
    </row>
    <row r="5" spans="2:64" s="44" customFormat="1" ht="12.75" customHeight="1" x14ac:dyDescent="0.2">
      <c r="B5" s="45" t="s">
        <v>170</v>
      </c>
      <c r="C5" s="57">
        <v>1710492502</v>
      </c>
      <c r="D5" s="48">
        <f>C5/$C$49</f>
        <v>0.2052167209103388</v>
      </c>
      <c r="F5" s="45" t="s">
        <v>170</v>
      </c>
      <c r="G5" s="57">
        <v>1695449181</v>
      </c>
      <c r="H5" s="48">
        <f>G5/$G$52</f>
        <v>0.2036629709897268</v>
      </c>
      <c r="J5" s="45" t="s">
        <v>170</v>
      </c>
      <c r="K5" s="57">
        <v>1715060551</v>
      </c>
      <c r="L5" s="48">
        <f t="shared" ref="L5:L36" si="0">K5/$K$54</f>
        <v>0.20898506627090815</v>
      </c>
      <c r="N5" s="45" t="s">
        <v>170</v>
      </c>
      <c r="O5" s="57">
        <v>1691799475</v>
      </c>
      <c r="P5" s="48">
        <f>O5/$O$51</f>
        <v>0.20752192828091207</v>
      </c>
      <c r="R5" s="45" t="s">
        <v>170</v>
      </c>
      <c r="S5" s="57">
        <v>1677275198</v>
      </c>
      <c r="T5" s="48">
        <f>S5/$S$53</f>
        <v>0.20927972019139451</v>
      </c>
      <c r="V5" s="45" t="s">
        <v>170</v>
      </c>
      <c r="W5" s="57">
        <v>1657525477</v>
      </c>
      <c r="X5" s="48">
        <f>W5/$W$55</f>
        <v>0.21134590419204499</v>
      </c>
      <c r="Z5" s="45" t="s">
        <v>170</v>
      </c>
      <c r="AA5" s="57">
        <v>1637475832</v>
      </c>
      <c r="AB5" s="48">
        <f>AA5/$AA$57</f>
        <v>0.2085969726569194</v>
      </c>
      <c r="AD5" s="45" t="s">
        <v>170</v>
      </c>
      <c r="AE5" s="57">
        <v>1650903330</v>
      </c>
      <c r="AF5" s="48">
        <f>AE5/$AE$56</f>
        <v>0.21308330734452122</v>
      </c>
      <c r="AH5" s="45" t="s">
        <v>107</v>
      </c>
      <c r="AI5" s="57">
        <v>1671572117</v>
      </c>
      <c r="AJ5" s="48">
        <f t="shared" ref="AJ5:AJ36" si="1">AI5/$AI$54</f>
        <v>0.21649901345681921</v>
      </c>
      <c r="AL5" s="45" t="s">
        <v>107</v>
      </c>
      <c r="AM5" s="57">
        <v>1677477</v>
      </c>
      <c r="AN5" s="48">
        <f t="shared" ref="AN5:AN20" si="2">AM5/$AM$48</f>
        <v>0.21695604235712554</v>
      </c>
      <c r="AP5" s="45" t="s">
        <v>15</v>
      </c>
      <c r="AQ5" s="57">
        <v>1694789</v>
      </c>
      <c r="AR5" s="48">
        <f t="shared" ref="AR5:AR20" si="3">AQ5/$AQ$53</f>
        <v>0.21860434639546206</v>
      </c>
      <c r="AT5" s="45" t="s">
        <v>15</v>
      </c>
      <c r="AU5" s="57">
        <v>1669369</v>
      </c>
      <c r="AV5" s="48">
        <f t="shared" ref="AV5:AV20" si="4">AU5/$AU$51</f>
        <v>0.22172027795372318</v>
      </c>
      <c r="AX5" s="45" t="s">
        <v>15</v>
      </c>
      <c r="AY5" s="57">
        <v>1629897</v>
      </c>
      <c r="AZ5" s="48">
        <f t="shared" ref="AZ5:AZ20" si="5">AY5/$AY$54</f>
        <v>0.22196720860502769</v>
      </c>
      <c r="BB5" s="45" t="s">
        <v>14</v>
      </c>
      <c r="BC5" s="57">
        <v>1483734</v>
      </c>
      <c r="BD5" s="48">
        <f t="shared" ref="BD5:BD20" si="6">BC5/$BC$54</f>
        <v>0.2099842780758199</v>
      </c>
      <c r="BF5" s="45" t="s">
        <v>14</v>
      </c>
      <c r="BG5" s="57">
        <v>1413220</v>
      </c>
      <c r="BH5" s="48">
        <f t="shared" ref="BH5:BH20" si="7">BG5/$BG$54</f>
        <v>0.21729934806505297</v>
      </c>
      <c r="BJ5" s="45" t="s">
        <v>14</v>
      </c>
      <c r="BK5" s="57">
        <v>1341579</v>
      </c>
      <c r="BL5" s="48">
        <f t="shared" ref="BL5:BL20" si="8">BK5/$BK$59</f>
        <v>0.21537440269832261</v>
      </c>
    </row>
    <row r="6" spans="2:64" s="44" customFormat="1" ht="12.75" customHeight="1" x14ac:dyDescent="0.2">
      <c r="B6" s="45" t="s">
        <v>171</v>
      </c>
      <c r="C6" s="57">
        <v>1437785603</v>
      </c>
      <c r="D6" s="48">
        <f t="shared" ref="D6:D48" si="9">C6/$C$49</f>
        <v>0.17249864964316236</v>
      </c>
      <c r="F6" s="45" t="s">
        <v>171</v>
      </c>
      <c r="G6" s="57">
        <v>1460806905</v>
      </c>
      <c r="H6" s="48">
        <f t="shared" ref="H6:H51" si="10">G6/$G$52</f>
        <v>0.17547696365580867</v>
      </c>
      <c r="J6" s="45" t="s">
        <v>171</v>
      </c>
      <c r="K6" s="57">
        <v>1427053575</v>
      </c>
      <c r="L6" s="48">
        <f t="shared" si="0"/>
        <v>0.17389058699392321</v>
      </c>
      <c r="N6" s="45" t="s">
        <v>171</v>
      </c>
      <c r="O6" s="57">
        <v>1426464297</v>
      </c>
      <c r="P6" s="48">
        <f t="shared" ref="P6:P50" si="11">O6/$O$51</f>
        <v>0.17497500496464904</v>
      </c>
      <c r="R6" s="45" t="s">
        <v>171</v>
      </c>
      <c r="S6" s="57">
        <v>1436057351</v>
      </c>
      <c r="T6" s="48">
        <f t="shared" ref="T6:T52" si="12">S6/$S$53</f>
        <v>0.17918209304855839</v>
      </c>
      <c r="V6" s="45" t="s">
        <v>171</v>
      </c>
      <c r="W6" s="57">
        <v>1452575488</v>
      </c>
      <c r="X6" s="48">
        <f t="shared" ref="X6:X54" si="13">W6/$W$55</f>
        <v>0.1852133702790506</v>
      </c>
      <c r="Z6" s="45" t="s">
        <v>171</v>
      </c>
      <c r="AA6" s="57">
        <v>1454720021</v>
      </c>
      <c r="AB6" s="48">
        <f t="shared" ref="AB6:AB56" si="14">AA6/$AA$57</f>
        <v>0.18531582971418795</v>
      </c>
      <c r="AD6" s="45" t="s">
        <v>171</v>
      </c>
      <c r="AE6" s="57">
        <v>1497157362</v>
      </c>
      <c r="AF6" s="48">
        <f t="shared" ref="AF6:AF55" si="15">AE6/$AE$56</f>
        <v>0.19323920214647494</v>
      </c>
      <c r="AH6" s="45" t="s">
        <v>116</v>
      </c>
      <c r="AI6" s="57">
        <v>1523953167</v>
      </c>
      <c r="AJ6" s="48">
        <f t="shared" si="1"/>
        <v>0.1973796726174365</v>
      </c>
      <c r="AL6" s="45" t="s">
        <v>15</v>
      </c>
      <c r="AM6" s="57">
        <v>1543809</v>
      </c>
      <c r="AN6" s="48">
        <f t="shared" si="2"/>
        <v>0.1996681270713766</v>
      </c>
      <c r="AP6" s="45" t="s">
        <v>14</v>
      </c>
      <c r="AQ6" s="57">
        <v>1616359</v>
      </c>
      <c r="AR6" s="48">
        <f t="shared" si="3"/>
        <v>0.20848796088210547</v>
      </c>
      <c r="AT6" s="45" t="s">
        <v>14</v>
      </c>
      <c r="AU6" s="57">
        <v>1566181</v>
      </c>
      <c r="AV6" s="48">
        <f t="shared" si="4"/>
        <v>0.20801517618084445</v>
      </c>
      <c r="AX6" s="45" t="s">
        <v>14</v>
      </c>
      <c r="AY6" s="57">
        <v>1550710</v>
      </c>
      <c r="AZ6" s="48">
        <f t="shared" si="5"/>
        <v>0.21118314228193713</v>
      </c>
      <c r="BB6" s="45" t="s">
        <v>15</v>
      </c>
      <c r="BC6" s="57">
        <v>1317720</v>
      </c>
      <c r="BD6" s="48">
        <f t="shared" si="6"/>
        <v>0.1864892783383473</v>
      </c>
      <c r="BF6" s="45" t="s">
        <v>15</v>
      </c>
      <c r="BG6" s="57">
        <v>1165653</v>
      </c>
      <c r="BH6" s="48">
        <f t="shared" si="7"/>
        <v>0.17923298351995667</v>
      </c>
      <c r="BJ6" s="45" t="s">
        <v>15</v>
      </c>
      <c r="BK6" s="57">
        <v>1070405</v>
      </c>
      <c r="BL6" s="48">
        <f t="shared" si="8"/>
        <v>0.17184067246155316</v>
      </c>
    </row>
    <row r="7" spans="2:64" s="44" customFormat="1" ht="12.75" customHeight="1" x14ac:dyDescent="0.2">
      <c r="B7" s="45" t="s">
        <v>173</v>
      </c>
      <c r="C7" s="57">
        <v>1259077865</v>
      </c>
      <c r="D7" s="48">
        <f t="shared" si="9"/>
        <v>0.15105814876357185</v>
      </c>
      <c r="F7" s="45" t="s">
        <v>173</v>
      </c>
      <c r="G7" s="57">
        <v>1230065485</v>
      </c>
      <c r="H7" s="48">
        <f t="shared" si="10"/>
        <v>0.14775954006433839</v>
      </c>
      <c r="J7" s="45" t="s">
        <v>173</v>
      </c>
      <c r="K7" s="57">
        <v>1184625468</v>
      </c>
      <c r="L7" s="48">
        <f t="shared" si="0"/>
        <v>0.14435002413870202</v>
      </c>
      <c r="N7" s="45" t="s">
        <v>173</v>
      </c>
      <c r="O7" s="57">
        <v>1129853188</v>
      </c>
      <c r="P7" s="48">
        <f t="shared" si="11"/>
        <v>0.13859166864211012</v>
      </c>
      <c r="R7" s="45" t="s">
        <v>173</v>
      </c>
      <c r="S7" s="57">
        <v>1060138890</v>
      </c>
      <c r="T7" s="48">
        <f t="shared" si="12"/>
        <v>0.13227738091385977</v>
      </c>
      <c r="V7" s="45" t="s">
        <v>172</v>
      </c>
      <c r="W7" s="57">
        <v>1021054145</v>
      </c>
      <c r="X7" s="48">
        <f t="shared" si="13"/>
        <v>0.13019142963318711</v>
      </c>
      <c r="Z7" s="45" t="s">
        <v>172</v>
      </c>
      <c r="AA7" s="57">
        <v>1019462409</v>
      </c>
      <c r="AB7" s="48">
        <f t="shared" si="14"/>
        <v>0.12986864789032818</v>
      </c>
      <c r="AD7" s="45" t="s">
        <v>172</v>
      </c>
      <c r="AE7" s="57">
        <v>1022914795</v>
      </c>
      <c r="AF7" s="48">
        <f t="shared" si="15"/>
        <v>0.13202836513161731</v>
      </c>
      <c r="AH7" s="45" t="s">
        <v>117</v>
      </c>
      <c r="AI7" s="57">
        <v>1029582934</v>
      </c>
      <c r="AJ7" s="48">
        <f t="shared" si="1"/>
        <v>0.13334972940505049</v>
      </c>
      <c r="AL7" s="45" t="s">
        <v>1</v>
      </c>
      <c r="AM7" s="57">
        <v>992366</v>
      </c>
      <c r="AN7" s="48">
        <f t="shared" si="2"/>
        <v>0.12834739309675855</v>
      </c>
      <c r="AP7" s="45" t="s">
        <v>1</v>
      </c>
      <c r="AQ7" s="57">
        <v>962341</v>
      </c>
      <c r="AR7" s="48">
        <f t="shared" si="3"/>
        <v>0.12412868228113078</v>
      </c>
      <c r="AT7" s="45" t="s">
        <v>1</v>
      </c>
      <c r="AU7" s="57">
        <v>889440</v>
      </c>
      <c r="AV7" s="48">
        <f t="shared" si="4"/>
        <v>0.11813259023209341</v>
      </c>
      <c r="AX7" s="45" t="s">
        <v>1</v>
      </c>
      <c r="AY7" s="57">
        <v>831321</v>
      </c>
      <c r="AZ7" s="48">
        <f t="shared" si="5"/>
        <v>0.11321329005743322</v>
      </c>
      <c r="BB7" s="45" t="s">
        <v>1</v>
      </c>
      <c r="BC7" s="57">
        <v>769444</v>
      </c>
      <c r="BD7" s="48">
        <f t="shared" si="6"/>
        <v>0.10889495210042445</v>
      </c>
      <c r="BF7" s="45" t="s">
        <v>1</v>
      </c>
      <c r="BG7" s="57">
        <v>731025</v>
      </c>
      <c r="BH7" s="48">
        <f t="shared" si="7"/>
        <v>0.11240377005650595</v>
      </c>
      <c r="BJ7" s="45" t="s">
        <v>28</v>
      </c>
      <c r="BK7" s="57">
        <v>622595</v>
      </c>
      <c r="BL7" s="48">
        <f t="shared" si="8"/>
        <v>9.9950152952574672E-2</v>
      </c>
    </row>
    <row r="8" spans="2:64" s="44" customFormat="1" ht="12.75" customHeight="1" x14ac:dyDescent="0.2">
      <c r="B8" s="45" t="s">
        <v>172</v>
      </c>
      <c r="C8" s="57">
        <v>1074061372</v>
      </c>
      <c r="D8" s="48">
        <f t="shared" si="9"/>
        <v>0.12886075359031277</v>
      </c>
      <c r="F8" s="45" t="s">
        <v>172</v>
      </c>
      <c r="G8" s="57">
        <v>1054091830</v>
      </c>
      <c r="H8" s="48">
        <f t="shared" si="10"/>
        <v>0.12662100179680821</v>
      </c>
      <c r="J8" s="45" t="s">
        <v>172</v>
      </c>
      <c r="K8" s="57">
        <v>1031174518</v>
      </c>
      <c r="L8" s="48">
        <f t="shared" si="0"/>
        <v>0.12565158405366514</v>
      </c>
      <c r="N8" s="45" t="s">
        <v>172</v>
      </c>
      <c r="O8" s="57">
        <v>1048713545</v>
      </c>
      <c r="P8" s="48">
        <f t="shared" si="11"/>
        <v>0.12863880163617561</v>
      </c>
      <c r="R8" s="45" t="s">
        <v>172</v>
      </c>
      <c r="S8" s="57">
        <v>1026512691</v>
      </c>
      <c r="T8" s="48">
        <f t="shared" si="12"/>
        <v>0.12808171789671657</v>
      </c>
      <c r="V8" s="45" t="s">
        <v>173</v>
      </c>
      <c r="W8" s="57">
        <v>986801793</v>
      </c>
      <c r="X8" s="48">
        <f t="shared" si="13"/>
        <v>0.12582401905362461</v>
      </c>
      <c r="Z8" s="45" t="s">
        <v>173</v>
      </c>
      <c r="AA8" s="57">
        <v>923812623</v>
      </c>
      <c r="AB8" s="48">
        <f t="shared" si="14"/>
        <v>0.11768388436284902</v>
      </c>
      <c r="AD8" s="45" t="s">
        <v>173</v>
      </c>
      <c r="AE8" s="57">
        <v>883499553</v>
      </c>
      <c r="AF8" s="48">
        <f t="shared" si="15"/>
        <v>0.11403393728126172</v>
      </c>
      <c r="AH8" s="45" t="s">
        <v>118</v>
      </c>
      <c r="AI8" s="57">
        <v>854855068</v>
      </c>
      <c r="AJ8" s="48">
        <f t="shared" si="1"/>
        <v>0.11071929053394357</v>
      </c>
      <c r="AL8" s="45" t="s">
        <v>28</v>
      </c>
      <c r="AM8" s="57">
        <v>828212</v>
      </c>
      <c r="AN8" s="48">
        <f t="shared" si="2"/>
        <v>0.10711657909627355</v>
      </c>
      <c r="AP8" s="45" t="s">
        <v>28</v>
      </c>
      <c r="AQ8" s="57">
        <v>816500</v>
      </c>
      <c r="AR8" s="48">
        <f t="shared" si="3"/>
        <v>0.1053172098897826</v>
      </c>
      <c r="AT8" s="45" t="s">
        <v>28</v>
      </c>
      <c r="AU8" s="57">
        <v>795754</v>
      </c>
      <c r="AV8" s="48">
        <f t="shared" si="4"/>
        <v>0.10568951385989978</v>
      </c>
      <c r="AX8" s="45" t="s">
        <v>28</v>
      </c>
      <c r="AY8" s="57">
        <v>767828</v>
      </c>
      <c r="AZ8" s="48">
        <f t="shared" si="5"/>
        <v>0.10456650809761672</v>
      </c>
      <c r="BB8" s="45" t="s">
        <v>28</v>
      </c>
      <c r="BC8" s="57">
        <v>744118</v>
      </c>
      <c r="BD8" s="48">
        <f t="shared" si="6"/>
        <v>0.10531071002836287</v>
      </c>
      <c r="BF8" s="45" t="s">
        <v>28</v>
      </c>
      <c r="BG8" s="57">
        <v>685822</v>
      </c>
      <c r="BH8" s="48">
        <f t="shared" si="7"/>
        <v>0.10545327230627273</v>
      </c>
      <c r="BJ8" s="45" t="s">
        <v>3</v>
      </c>
      <c r="BK8" s="57">
        <v>526453</v>
      </c>
      <c r="BL8" s="48">
        <f t="shared" si="8"/>
        <v>8.4515709044148749E-2</v>
      </c>
    </row>
    <row r="9" spans="2:64" s="44" customFormat="1" ht="12.75" customHeight="1" x14ac:dyDescent="0.2">
      <c r="B9" s="45" t="s">
        <v>178</v>
      </c>
      <c r="C9" s="57">
        <v>759605370</v>
      </c>
      <c r="D9" s="48">
        <f t="shared" si="9"/>
        <v>9.1133824342998868E-2</v>
      </c>
      <c r="F9" s="45" t="s">
        <v>178</v>
      </c>
      <c r="G9" s="57">
        <v>762530587</v>
      </c>
      <c r="H9" s="48">
        <f t="shared" si="10"/>
        <v>9.1597699629877821E-2</v>
      </c>
      <c r="J9" s="45" t="s">
        <v>221</v>
      </c>
      <c r="K9" s="57">
        <v>632248734</v>
      </c>
      <c r="L9" s="48">
        <f t="shared" si="0"/>
        <v>7.7041328656091146E-2</v>
      </c>
      <c r="N9" s="45" t="s">
        <v>221</v>
      </c>
      <c r="O9" s="57">
        <v>625427468</v>
      </c>
      <c r="P9" s="48">
        <f t="shared" si="11"/>
        <v>7.6717079108449548E-2</v>
      </c>
      <c r="R9" s="45" t="s">
        <v>221</v>
      </c>
      <c r="S9" s="57">
        <v>613769231</v>
      </c>
      <c r="T9" s="48">
        <f t="shared" si="12"/>
        <v>7.6582216847260257E-2</v>
      </c>
      <c r="V9" s="45" t="s">
        <v>221</v>
      </c>
      <c r="W9" s="57">
        <v>602793546</v>
      </c>
      <c r="X9" s="48">
        <f t="shared" si="13"/>
        <v>7.6860325098037127E-2</v>
      </c>
      <c r="Z9" s="45" t="s">
        <v>221</v>
      </c>
      <c r="AA9" s="57">
        <v>607028628</v>
      </c>
      <c r="AB9" s="48">
        <f t="shared" si="14"/>
        <v>7.7328978933524375E-2</v>
      </c>
      <c r="AD9" s="45" t="s">
        <v>174</v>
      </c>
      <c r="AE9" s="57">
        <v>615710826</v>
      </c>
      <c r="AF9" s="48">
        <f t="shared" si="15"/>
        <v>7.9470249279772809E-2</v>
      </c>
      <c r="AH9" s="45" t="s">
        <v>119</v>
      </c>
      <c r="AI9" s="57">
        <v>627848312</v>
      </c>
      <c r="AJ9" s="48">
        <f t="shared" si="1"/>
        <v>8.1317783879096148E-2</v>
      </c>
      <c r="AL9" s="45" t="s">
        <v>3</v>
      </c>
      <c r="AM9" s="57">
        <v>633395</v>
      </c>
      <c r="AN9" s="48">
        <f t="shared" si="2"/>
        <v>8.1919974133053103E-2</v>
      </c>
      <c r="AP9" s="45" t="s">
        <v>3</v>
      </c>
      <c r="AQ9" s="57">
        <v>639077</v>
      </c>
      <c r="AR9" s="48">
        <f t="shared" si="3"/>
        <v>8.2432096196855598E-2</v>
      </c>
      <c r="AT9" s="45" t="s">
        <v>3</v>
      </c>
      <c r="AU9" s="57">
        <v>643039</v>
      </c>
      <c r="AV9" s="48">
        <f t="shared" si="4"/>
        <v>8.5406393562528229E-2</v>
      </c>
      <c r="AX9" s="45" t="s">
        <v>3</v>
      </c>
      <c r="AY9" s="57">
        <v>624751</v>
      </c>
      <c r="AZ9" s="48">
        <f t="shared" si="5"/>
        <v>8.5081594446274611E-2</v>
      </c>
      <c r="BB9" s="45" t="s">
        <v>3</v>
      </c>
      <c r="BC9" s="57">
        <v>585145</v>
      </c>
      <c r="BD9" s="48">
        <f t="shared" si="6"/>
        <v>8.2812182233928472E-2</v>
      </c>
      <c r="BF9" s="45" t="s">
        <v>3</v>
      </c>
      <c r="BG9" s="57">
        <v>538686</v>
      </c>
      <c r="BH9" s="48">
        <f t="shared" si="7"/>
        <v>8.282936599522446E-2</v>
      </c>
      <c r="BJ9" s="45" t="s">
        <v>37</v>
      </c>
      <c r="BK9" s="57">
        <v>385674</v>
      </c>
      <c r="BL9" s="48">
        <f t="shared" si="8"/>
        <v>6.1915330656094704E-2</v>
      </c>
    </row>
    <row r="10" spans="2:64" s="44" customFormat="1" ht="12.75" customHeight="1" x14ac:dyDescent="0.2">
      <c r="B10" s="45" t="s">
        <v>221</v>
      </c>
      <c r="C10" s="57">
        <v>644568444</v>
      </c>
      <c r="D10" s="48">
        <f t="shared" si="9"/>
        <v>7.7332243389137842E-2</v>
      </c>
      <c r="F10" s="45" t="s">
        <v>221</v>
      </c>
      <c r="G10" s="57">
        <v>634001368</v>
      </c>
      <c r="H10" s="48">
        <f t="shared" si="10"/>
        <v>7.6158344151767948E-2</v>
      </c>
      <c r="J10" s="45" t="s">
        <v>175</v>
      </c>
      <c r="K10" s="57">
        <v>432658147</v>
      </c>
      <c r="L10" s="48">
        <f t="shared" si="0"/>
        <v>5.2720640953885081E-2</v>
      </c>
      <c r="N10" s="45" t="s">
        <v>175</v>
      </c>
      <c r="O10" s="57">
        <v>450296609</v>
      </c>
      <c r="P10" s="48">
        <f t="shared" si="11"/>
        <v>5.5234927057792059E-2</v>
      </c>
      <c r="R10" s="45" t="s">
        <v>175</v>
      </c>
      <c r="S10" s="57">
        <v>455746056</v>
      </c>
      <c r="T10" s="48">
        <f t="shared" si="12"/>
        <v>5.6865091185836283E-2</v>
      </c>
      <c r="V10" s="45" t="s">
        <v>175</v>
      </c>
      <c r="W10" s="57">
        <v>453436157</v>
      </c>
      <c r="X10" s="48">
        <f t="shared" si="13"/>
        <v>5.7816230232539026E-2</v>
      </c>
      <c r="Z10" s="45" t="s">
        <v>175</v>
      </c>
      <c r="AA10" s="57">
        <v>444638287</v>
      </c>
      <c r="AB10" s="48">
        <f t="shared" si="14"/>
        <v>5.6642179861839011E-2</v>
      </c>
      <c r="AD10" s="45" t="s">
        <v>175</v>
      </c>
      <c r="AE10" s="57">
        <v>430090846</v>
      </c>
      <c r="AF10" s="48">
        <f t="shared" si="15"/>
        <v>5.5512141903719552E-2</v>
      </c>
      <c r="AH10" s="45" t="s">
        <v>120</v>
      </c>
      <c r="AI10" s="57">
        <v>427337876</v>
      </c>
      <c r="AJ10" s="48">
        <f t="shared" si="1"/>
        <v>5.5348032924105388E-2</v>
      </c>
      <c r="AL10" s="45" t="s">
        <v>109</v>
      </c>
      <c r="AM10" s="57">
        <v>429035</v>
      </c>
      <c r="AN10" s="48">
        <f t="shared" si="2"/>
        <v>5.5489127798884486E-2</v>
      </c>
      <c r="AP10" s="45" t="s">
        <v>9</v>
      </c>
      <c r="AQ10" s="57">
        <v>426714</v>
      </c>
      <c r="AR10" s="48">
        <f t="shared" si="3"/>
        <v>5.5040205634915733E-2</v>
      </c>
      <c r="AT10" s="45" t="s">
        <v>9</v>
      </c>
      <c r="AU10" s="57">
        <v>411048</v>
      </c>
      <c r="AV10" s="48">
        <f t="shared" si="4"/>
        <v>5.459408723435142E-2</v>
      </c>
      <c r="AX10" s="45" t="s">
        <v>9</v>
      </c>
      <c r="AY10" s="57">
        <v>392331</v>
      </c>
      <c r="AZ10" s="48">
        <f t="shared" si="5"/>
        <v>5.3429521570515878E-2</v>
      </c>
      <c r="BB10" s="45" t="s">
        <v>9</v>
      </c>
      <c r="BC10" s="57">
        <v>365607</v>
      </c>
      <c r="BD10" s="48">
        <f t="shared" si="6"/>
        <v>5.1742240829195991E-2</v>
      </c>
      <c r="BF10" s="45" t="s">
        <v>9</v>
      </c>
      <c r="BG10" s="57">
        <v>353400</v>
      </c>
      <c r="BH10" s="48">
        <f t="shared" si="7"/>
        <v>5.4339444393788454E-2</v>
      </c>
      <c r="BJ10" s="45" t="s">
        <v>9</v>
      </c>
      <c r="BK10" s="57">
        <v>339631</v>
      </c>
      <c r="BL10" s="48">
        <f t="shared" si="8"/>
        <v>5.4523679755596959E-2</v>
      </c>
    </row>
    <row r="11" spans="2:64" s="44" customFormat="1" ht="12.75" customHeight="1" x14ac:dyDescent="0.2">
      <c r="B11" s="45" t="s">
        <v>175</v>
      </c>
      <c r="C11" s="57">
        <v>397971803</v>
      </c>
      <c r="D11" s="48">
        <f t="shared" si="9"/>
        <v>4.774675617165338E-2</v>
      </c>
      <c r="F11" s="45" t="s">
        <v>175</v>
      </c>
      <c r="G11" s="57">
        <v>411149115</v>
      </c>
      <c r="H11" s="48">
        <f t="shared" si="10"/>
        <v>4.9388593429446383E-2</v>
      </c>
      <c r="J11" s="45" t="s">
        <v>178</v>
      </c>
      <c r="K11" s="57">
        <v>422692790</v>
      </c>
      <c r="L11" s="48">
        <f t="shared" si="0"/>
        <v>5.1506333510428375E-2</v>
      </c>
      <c r="N11" s="45" t="s">
        <v>178</v>
      </c>
      <c r="O11" s="57">
        <v>409117878</v>
      </c>
      <c r="P11" s="48">
        <f t="shared" si="11"/>
        <v>5.0183802626345496E-2</v>
      </c>
      <c r="R11" s="45" t="s">
        <v>178</v>
      </c>
      <c r="S11" s="57">
        <v>403127074</v>
      </c>
      <c r="T11" s="48">
        <f t="shared" si="12"/>
        <v>5.0299629630781426E-2</v>
      </c>
      <c r="V11" s="45" t="s">
        <v>176</v>
      </c>
      <c r="W11" s="57">
        <v>333486898</v>
      </c>
      <c r="X11" s="48">
        <f t="shared" si="13"/>
        <v>4.2521874307220847E-2</v>
      </c>
      <c r="Z11" s="45" t="s">
        <v>176</v>
      </c>
      <c r="AA11" s="57">
        <v>325278383</v>
      </c>
      <c r="AB11" s="48">
        <f t="shared" si="14"/>
        <v>4.1436999947452022E-2</v>
      </c>
      <c r="AD11" s="45" t="s">
        <v>176</v>
      </c>
      <c r="AE11" s="57">
        <v>321447969</v>
      </c>
      <c r="AF11" s="48">
        <f t="shared" si="15"/>
        <v>4.1489525842618009E-2</v>
      </c>
      <c r="AH11" s="45" t="s">
        <v>121</v>
      </c>
      <c r="AI11" s="57">
        <v>327680494</v>
      </c>
      <c r="AJ11" s="48">
        <f t="shared" si="1"/>
        <v>4.2440588089830623E-2</v>
      </c>
      <c r="AL11" s="45" t="s">
        <v>12</v>
      </c>
      <c r="AM11" s="57">
        <v>335656</v>
      </c>
      <c r="AN11" s="48">
        <f t="shared" si="2"/>
        <v>4.3411979629779322E-2</v>
      </c>
      <c r="AP11" s="45" t="s">
        <v>12</v>
      </c>
      <c r="AQ11" s="57">
        <v>338715</v>
      </c>
      <c r="AR11" s="48">
        <f t="shared" si="3"/>
        <v>4.3689551436396468E-2</v>
      </c>
      <c r="AT11" s="45" t="s">
        <v>12</v>
      </c>
      <c r="AU11" s="57">
        <v>357614</v>
      </c>
      <c r="AV11" s="48">
        <f t="shared" si="4"/>
        <v>4.7497153403557126E-2</v>
      </c>
      <c r="AX11" s="45" t="s">
        <v>29</v>
      </c>
      <c r="AY11" s="57">
        <v>275312</v>
      </c>
      <c r="AZ11" s="48">
        <f t="shared" si="5"/>
        <v>3.7493311623659278E-2</v>
      </c>
      <c r="BB11" s="45" t="s">
        <v>29</v>
      </c>
      <c r="BC11" s="57">
        <v>270217</v>
      </c>
      <c r="BD11" s="48">
        <f t="shared" si="6"/>
        <v>3.8242246702450591E-2</v>
      </c>
      <c r="BF11" s="45" t="s">
        <v>29</v>
      </c>
      <c r="BG11" s="57">
        <v>265235</v>
      </c>
      <c r="BH11" s="48">
        <f t="shared" si="7"/>
        <v>4.0783029241048332E-2</v>
      </c>
      <c r="BJ11" s="45" t="s">
        <v>29</v>
      </c>
      <c r="BK11" s="57">
        <v>233927</v>
      </c>
      <c r="BL11" s="48">
        <f t="shared" si="8"/>
        <v>3.7554171539663721E-2</v>
      </c>
    </row>
    <row r="12" spans="2:64" s="44" customFormat="1" ht="12.75" customHeight="1" x14ac:dyDescent="0.2">
      <c r="B12" s="45" t="s">
        <v>176</v>
      </c>
      <c r="C12" s="57">
        <v>389736983</v>
      </c>
      <c r="D12" s="48">
        <f t="shared" si="9"/>
        <v>4.6758781798359766E-2</v>
      </c>
      <c r="F12" s="45" t="s">
        <v>176</v>
      </c>
      <c r="G12" s="57">
        <v>379511215</v>
      </c>
      <c r="H12" s="48">
        <f t="shared" si="10"/>
        <v>4.5588144095969202E-2</v>
      </c>
      <c r="J12" s="45" t="s">
        <v>176</v>
      </c>
      <c r="K12" s="57">
        <v>366690475</v>
      </c>
      <c r="L12" s="48">
        <f t="shared" si="0"/>
        <v>4.4682290181593587E-2</v>
      </c>
      <c r="N12" s="45" t="s">
        <v>176</v>
      </c>
      <c r="O12" s="57">
        <v>354989774</v>
      </c>
      <c r="P12" s="48">
        <f t="shared" si="11"/>
        <v>4.3544263672552083E-2</v>
      </c>
      <c r="R12" s="45" t="s">
        <v>176</v>
      </c>
      <c r="S12" s="57">
        <v>342093265</v>
      </c>
      <c r="T12" s="48">
        <f t="shared" si="12"/>
        <v>4.2684219538886049E-2</v>
      </c>
      <c r="V12" s="45" t="s">
        <v>178</v>
      </c>
      <c r="W12" s="57">
        <v>321124251</v>
      </c>
      <c r="X12" s="48">
        <f t="shared" si="13"/>
        <v>4.0945551744052143E-2</v>
      </c>
      <c r="Z12" s="45" t="s">
        <v>177</v>
      </c>
      <c r="AA12" s="57">
        <v>309884562</v>
      </c>
      <c r="AB12" s="48">
        <f t="shared" si="14"/>
        <v>3.9475991182943732E-2</v>
      </c>
      <c r="AD12" s="45" t="s">
        <v>177</v>
      </c>
      <c r="AE12" s="57">
        <v>303776806</v>
      </c>
      <c r="AF12" s="48">
        <f t="shared" si="15"/>
        <v>3.9208695833834802E-2</v>
      </c>
      <c r="AH12" s="45" t="s">
        <v>122</v>
      </c>
      <c r="AI12" s="57">
        <v>310759920</v>
      </c>
      <c r="AJ12" s="48">
        <f t="shared" si="1"/>
        <v>4.0249065785248478E-2</v>
      </c>
      <c r="AL12" s="45" t="s">
        <v>29</v>
      </c>
      <c r="AM12" s="57">
        <v>278180</v>
      </c>
      <c r="AN12" s="48">
        <f t="shared" si="2"/>
        <v>3.5978336431978016E-2</v>
      </c>
      <c r="AP12" s="45" t="s">
        <v>29</v>
      </c>
      <c r="AQ12" s="57">
        <v>280196</v>
      </c>
      <c r="AR12" s="48">
        <f t="shared" si="3"/>
        <v>3.6141409604748959E-2</v>
      </c>
      <c r="AT12" s="45" t="s">
        <v>29</v>
      </c>
      <c r="AU12" s="57">
        <v>278961</v>
      </c>
      <c r="AV12" s="48">
        <f t="shared" si="4"/>
        <v>3.7050712250106817E-2</v>
      </c>
      <c r="AX12" s="45" t="s">
        <v>12</v>
      </c>
      <c r="AY12" s="57">
        <v>261542</v>
      </c>
      <c r="AZ12" s="48">
        <f t="shared" si="5"/>
        <v>3.5618046829324894E-2</v>
      </c>
      <c r="BB12" s="45" t="s">
        <v>12</v>
      </c>
      <c r="BC12" s="57">
        <v>251262</v>
      </c>
      <c r="BD12" s="48">
        <f t="shared" si="6"/>
        <v>3.555965535458961E-2</v>
      </c>
      <c r="BF12" s="45" t="s">
        <v>12</v>
      </c>
      <c r="BG12" s="57">
        <v>242118</v>
      </c>
      <c r="BH12" s="48">
        <f t="shared" si="7"/>
        <v>3.7228516122623859E-2</v>
      </c>
      <c r="BJ12" s="45" t="s">
        <v>12</v>
      </c>
      <c r="BK12" s="57">
        <v>233409</v>
      </c>
      <c r="BL12" s="48">
        <f t="shared" si="8"/>
        <v>3.74710128582907E-2</v>
      </c>
    </row>
    <row r="13" spans="2:64" s="44" customFormat="1" ht="12.75" customHeight="1" x14ac:dyDescent="0.2">
      <c r="B13" s="45" t="s">
        <v>138</v>
      </c>
      <c r="C13" s="57">
        <v>103056538</v>
      </c>
      <c r="D13" s="48">
        <f t="shared" si="9"/>
        <v>1.2364231221126818E-2</v>
      </c>
      <c r="F13" s="45" t="s">
        <v>304</v>
      </c>
      <c r="G13" s="57">
        <v>76263124</v>
      </c>
      <c r="H13" s="48">
        <f t="shared" si="10"/>
        <v>9.1609790401602949E-3</v>
      </c>
      <c r="J13" s="45" t="s">
        <v>177</v>
      </c>
      <c r="K13" s="57">
        <v>342519316</v>
      </c>
      <c r="L13" s="48">
        <f t="shared" si="0"/>
        <v>4.1736964862021442E-2</v>
      </c>
      <c r="N13" s="45" t="s">
        <v>177</v>
      </c>
      <c r="O13" s="57">
        <v>335116893</v>
      </c>
      <c r="P13" s="48">
        <f t="shared" si="11"/>
        <v>4.1106587903905152E-2</v>
      </c>
      <c r="R13" s="45" t="s">
        <v>177</v>
      </c>
      <c r="S13" s="57">
        <v>328791201</v>
      </c>
      <c r="T13" s="48">
        <f t="shared" si="12"/>
        <v>4.1024472685652E-2</v>
      </c>
      <c r="V13" s="45" t="s">
        <v>177</v>
      </c>
      <c r="W13" s="57">
        <v>320443044</v>
      </c>
      <c r="X13" s="48">
        <f t="shared" si="13"/>
        <v>4.085869316398523E-2</v>
      </c>
      <c r="Z13" s="45" t="s">
        <v>178</v>
      </c>
      <c r="AA13" s="57">
        <v>279763973</v>
      </c>
      <c r="AB13" s="48">
        <f t="shared" si="14"/>
        <v>3.5638949098255844E-2</v>
      </c>
      <c r="AD13" s="45" t="s">
        <v>178</v>
      </c>
      <c r="AE13" s="57">
        <v>278519989</v>
      </c>
      <c r="AF13" s="48">
        <f t="shared" si="15"/>
        <v>3.5948779882635326E-2</v>
      </c>
      <c r="AH13" s="45" t="s">
        <v>123</v>
      </c>
      <c r="AI13" s="57">
        <v>281408904</v>
      </c>
      <c r="AJ13" s="48">
        <f t="shared" si="1"/>
        <v>3.6447574995033698E-2</v>
      </c>
      <c r="AL13" s="45" t="s">
        <v>10</v>
      </c>
      <c r="AM13" s="57">
        <v>273484</v>
      </c>
      <c r="AN13" s="48">
        <f t="shared" si="2"/>
        <v>3.5370980518955625E-2</v>
      </c>
      <c r="AP13" s="45" t="s">
        <v>10</v>
      </c>
      <c r="AQ13" s="57">
        <v>266283</v>
      </c>
      <c r="AR13" s="48">
        <f t="shared" si="3"/>
        <v>3.4346824986014678E-2</v>
      </c>
      <c r="AT13" s="45" t="s">
        <v>10</v>
      </c>
      <c r="AU13" s="57">
        <v>259327</v>
      </c>
      <c r="AV13" s="48">
        <f t="shared" si="4"/>
        <v>3.4442986853658576E-2</v>
      </c>
      <c r="AX13" s="45" t="s">
        <v>10</v>
      </c>
      <c r="AY13" s="57">
        <v>251118</v>
      </c>
      <c r="AZ13" s="48">
        <f t="shared" si="5"/>
        <v>3.4198456399684975E-2</v>
      </c>
      <c r="BB13" s="45" t="s">
        <v>33</v>
      </c>
      <c r="BC13" s="57">
        <v>249597</v>
      </c>
      <c r="BD13" s="48">
        <f t="shared" si="6"/>
        <v>3.5324017549567793E-2</v>
      </c>
      <c r="BF13" s="45" t="s">
        <v>33</v>
      </c>
      <c r="BG13" s="57">
        <v>223621</v>
      </c>
      <c r="BH13" s="48">
        <f t="shared" si="7"/>
        <v>3.4384382837530751E-2</v>
      </c>
      <c r="BJ13" s="45" t="s">
        <v>38</v>
      </c>
      <c r="BK13" s="57">
        <v>227443</v>
      </c>
      <c r="BL13" s="48">
        <f t="shared" si="8"/>
        <v>3.6513243180546648E-2</v>
      </c>
    </row>
    <row r="14" spans="2:64" s="44" customFormat="1" ht="12.75" customHeight="1" x14ac:dyDescent="0.2">
      <c r="B14" s="45" t="s">
        <v>183</v>
      </c>
      <c r="C14" s="57">
        <v>90012782</v>
      </c>
      <c r="D14" s="48">
        <f t="shared" si="9"/>
        <v>1.0799303674502263E-2</v>
      </c>
      <c r="F14" s="45" t="s">
        <v>184</v>
      </c>
      <c r="G14" s="57">
        <v>75698761</v>
      </c>
      <c r="H14" s="48">
        <f t="shared" si="10"/>
        <v>9.0931858874166178E-3</v>
      </c>
      <c r="J14" s="45" t="s">
        <v>184</v>
      </c>
      <c r="K14" s="57">
        <v>95571533</v>
      </c>
      <c r="L14" s="48">
        <f t="shared" si="0"/>
        <v>1.1645666472808566E-2</v>
      </c>
      <c r="N14" s="45" t="s">
        <v>184</v>
      </c>
      <c r="O14" s="57">
        <v>93644097</v>
      </c>
      <c r="P14" s="48">
        <f t="shared" si="11"/>
        <v>1.1486706237194435E-2</v>
      </c>
      <c r="R14" s="45" t="s">
        <v>245</v>
      </c>
      <c r="S14" s="57">
        <v>74685000</v>
      </c>
      <c r="T14" s="48">
        <f t="shared" si="12"/>
        <v>9.3187187893386467E-3</v>
      </c>
      <c r="V14" s="45" t="s">
        <v>182</v>
      </c>
      <c r="W14" s="57">
        <v>76404000</v>
      </c>
      <c r="X14" s="48">
        <f t="shared" si="13"/>
        <v>9.7420357562859987E-3</v>
      </c>
      <c r="Z14" s="45" t="s">
        <v>179</v>
      </c>
      <c r="AA14" s="57">
        <v>91464720</v>
      </c>
      <c r="AB14" s="48">
        <f t="shared" si="14"/>
        <v>1.1651630713602366E-2</v>
      </c>
      <c r="AD14" s="45" t="s">
        <v>179</v>
      </c>
      <c r="AE14" s="57">
        <v>87896539</v>
      </c>
      <c r="AF14" s="48">
        <f t="shared" si="15"/>
        <v>1.1344870952714534E-2</v>
      </c>
      <c r="AH14" s="45" t="s">
        <v>25</v>
      </c>
      <c r="AI14" s="57">
        <v>99734246</v>
      </c>
      <c r="AJ14" s="48">
        <f t="shared" si="1"/>
        <v>1.2917400121277399E-2</v>
      </c>
      <c r="AL14" s="45" t="s">
        <v>25</v>
      </c>
      <c r="AM14" s="57">
        <v>102754</v>
      </c>
      <c r="AN14" s="48">
        <f t="shared" si="2"/>
        <v>1.3289661304664134E-2</v>
      </c>
      <c r="AP14" s="45" t="s">
        <v>25</v>
      </c>
      <c r="AQ14" s="57">
        <v>81226</v>
      </c>
      <c r="AR14" s="48">
        <f t="shared" si="3"/>
        <v>1.0477030851815654E-2</v>
      </c>
      <c r="AT14" s="45" t="s">
        <v>24</v>
      </c>
      <c r="AU14" s="57">
        <v>76870</v>
      </c>
      <c r="AV14" s="48">
        <f t="shared" si="4"/>
        <v>1.0209628767697675E-2</v>
      </c>
      <c r="AX14" s="45" t="s">
        <v>71</v>
      </c>
      <c r="AY14" s="57">
        <v>104390</v>
      </c>
      <c r="AZ14" s="48">
        <f t="shared" si="5"/>
        <v>1.4216332017470332E-2</v>
      </c>
      <c r="BB14" s="45" t="s">
        <v>10</v>
      </c>
      <c r="BC14" s="57">
        <v>231615</v>
      </c>
      <c r="BD14" s="48">
        <f t="shared" si="6"/>
        <v>3.2779129255332169E-2</v>
      </c>
      <c r="BF14" s="45" t="s">
        <v>10</v>
      </c>
      <c r="BG14" s="57">
        <v>217312</v>
      </c>
      <c r="BH14" s="48">
        <f t="shared" si="7"/>
        <v>3.3414299207987989E-2</v>
      </c>
      <c r="BJ14" s="45" t="s">
        <v>10</v>
      </c>
      <c r="BK14" s="57">
        <v>210758</v>
      </c>
      <c r="BL14" s="48">
        <f t="shared" si="8"/>
        <v>3.3834666735162874E-2</v>
      </c>
    </row>
    <row r="15" spans="2:64" s="44" customFormat="1" ht="12.75" customHeight="1" x14ac:dyDescent="0.2">
      <c r="B15" s="45" t="s">
        <v>128</v>
      </c>
      <c r="C15" s="57">
        <v>71007211</v>
      </c>
      <c r="D15" s="48">
        <f t="shared" si="9"/>
        <v>8.5191060383897187E-3</v>
      </c>
      <c r="F15" s="45" t="s">
        <v>250</v>
      </c>
      <c r="G15" s="57">
        <v>74462395</v>
      </c>
      <c r="H15" s="48">
        <f t="shared" si="10"/>
        <v>8.9446695086230245E-3</v>
      </c>
      <c r="J15" s="45" t="s">
        <v>183</v>
      </c>
      <c r="K15" s="57">
        <v>83306655</v>
      </c>
      <c r="L15" s="48">
        <f t="shared" si="0"/>
        <v>1.0151155774547742E-2</v>
      </c>
      <c r="N15" s="45" t="s">
        <v>183</v>
      </c>
      <c r="O15" s="57">
        <v>80091439</v>
      </c>
      <c r="P15" s="48">
        <f t="shared" si="11"/>
        <v>9.8242907068363076E-3</v>
      </c>
      <c r="R15" s="45" t="s">
        <v>183</v>
      </c>
      <c r="S15" s="57">
        <v>73724827</v>
      </c>
      <c r="T15" s="48">
        <f t="shared" si="12"/>
        <v>9.1989145157078556E-3</v>
      </c>
      <c r="V15" s="45" t="s">
        <v>183</v>
      </c>
      <c r="W15" s="57">
        <v>69645123</v>
      </c>
      <c r="X15" s="48">
        <f t="shared" si="13"/>
        <v>8.8802324291520907E-3</v>
      </c>
      <c r="Z15" s="45" t="s">
        <v>182</v>
      </c>
      <c r="AA15" s="57">
        <v>86902473</v>
      </c>
      <c r="AB15" s="48">
        <f t="shared" si="14"/>
        <v>1.1070449059427508E-2</v>
      </c>
      <c r="AD15" s="45" t="s">
        <v>180</v>
      </c>
      <c r="AE15" s="57">
        <v>82376078</v>
      </c>
      <c r="AF15" s="48">
        <f t="shared" si="15"/>
        <v>1.0632340990135537E-2</v>
      </c>
      <c r="AH15" s="45" t="s">
        <v>124</v>
      </c>
      <c r="AI15" s="57">
        <v>86711372</v>
      </c>
      <c r="AJ15" s="48">
        <f t="shared" si="1"/>
        <v>1.1230700908782422E-2</v>
      </c>
      <c r="AL15" s="45" t="s">
        <v>71</v>
      </c>
      <c r="AM15" s="57">
        <v>96411</v>
      </c>
      <c r="AN15" s="48">
        <f t="shared" si="2"/>
        <v>1.2469291083986743E-2</v>
      </c>
      <c r="AP15" s="45" t="s">
        <v>2</v>
      </c>
      <c r="AQ15" s="57">
        <v>81086</v>
      </c>
      <c r="AR15" s="48">
        <f t="shared" si="3"/>
        <v>1.0458972787658191E-2</v>
      </c>
      <c r="AT15" s="45" t="s">
        <v>0</v>
      </c>
      <c r="AU15" s="57">
        <v>75095</v>
      </c>
      <c r="AV15" s="48">
        <f t="shared" si="4"/>
        <v>9.973878916485714E-3</v>
      </c>
      <c r="AX15" s="45" t="s">
        <v>30</v>
      </c>
      <c r="AY15" s="57">
        <v>96613</v>
      </c>
      <c r="AZ15" s="48">
        <f t="shared" si="5"/>
        <v>1.3157222772333185E-2</v>
      </c>
      <c r="BB15" s="45" t="s">
        <v>24</v>
      </c>
      <c r="BC15" s="57">
        <v>115920</v>
      </c>
      <c r="BD15" s="48">
        <f t="shared" si="6"/>
        <v>1.6405486100978372E-2</v>
      </c>
      <c r="BF15" s="45" t="s">
        <v>71</v>
      </c>
      <c r="BG15" s="57">
        <v>93064</v>
      </c>
      <c r="BH15" s="48">
        <f t="shared" si="7"/>
        <v>1.4309694547434998E-2</v>
      </c>
      <c r="BJ15" s="45" t="s">
        <v>33</v>
      </c>
      <c r="BK15" s="57">
        <v>197341</v>
      </c>
      <c r="BL15" s="48">
        <f t="shared" si="8"/>
        <v>3.1680728457205785E-2</v>
      </c>
    </row>
    <row r="16" spans="2:64" s="44" customFormat="1" ht="12.75" customHeight="1" x14ac:dyDescent="0.2">
      <c r="B16" s="45" t="s">
        <v>304</v>
      </c>
      <c r="C16" s="57">
        <v>68936629</v>
      </c>
      <c r="D16" s="48">
        <f t="shared" si="9"/>
        <v>8.2706874993320311E-3</v>
      </c>
      <c r="F16" s="45" t="s">
        <v>183</v>
      </c>
      <c r="G16" s="57">
        <v>70968919</v>
      </c>
      <c r="H16" s="48">
        <f t="shared" si="10"/>
        <v>8.5250216010274334E-3</v>
      </c>
      <c r="J16" s="45" t="s">
        <v>128</v>
      </c>
      <c r="K16" s="57">
        <v>62837100</v>
      </c>
      <c r="L16" s="48">
        <f t="shared" si="0"/>
        <v>7.656881560312725E-3</v>
      </c>
      <c r="N16" s="45" t="s">
        <v>128</v>
      </c>
      <c r="O16" s="57">
        <v>64312996</v>
      </c>
      <c r="P16" s="48">
        <f t="shared" si="11"/>
        <v>7.8888527515606332E-3</v>
      </c>
      <c r="R16" s="45" t="s">
        <v>184</v>
      </c>
      <c r="S16" s="57">
        <v>70080121</v>
      </c>
      <c r="T16" s="48">
        <f t="shared" si="12"/>
        <v>8.7441513064447467E-3</v>
      </c>
      <c r="V16" s="45" t="s">
        <v>181</v>
      </c>
      <c r="W16" s="57">
        <v>62325808</v>
      </c>
      <c r="X16" s="48">
        <f t="shared" si="13"/>
        <v>7.9469694004949461E-3</v>
      </c>
      <c r="Z16" s="45" t="s">
        <v>128</v>
      </c>
      <c r="AA16" s="57">
        <v>84376755</v>
      </c>
      <c r="AB16" s="48">
        <f t="shared" si="14"/>
        <v>1.0748699499349061E-2</v>
      </c>
      <c r="AD16" s="45" t="s">
        <v>181</v>
      </c>
      <c r="AE16" s="57">
        <v>70846811</v>
      </c>
      <c r="AF16" s="48">
        <f t="shared" si="15"/>
        <v>9.1442500165604523E-3</v>
      </c>
      <c r="AH16" s="45" t="s">
        <v>125</v>
      </c>
      <c r="AI16" s="57">
        <v>80399781</v>
      </c>
      <c r="AJ16" s="48">
        <f t="shared" si="1"/>
        <v>1.0413234996934516E-2</v>
      </c>
      <c r="AL16" s="45" t="s">
        <v>113</v>
      </c>
      <c r="AM16" s="57">
        <v>95550</v>
      </c>
      <c r="AN16" s="48">
        <f t="shared" si="2"/>
        <v>1.2357933877617008E-2</v>
      </c>
      <c r="AP16" s="45" t="s">
        <v>0</v>
      </c>
      <c r="AQ16" s="57">
        <v>78747</v>
      </c>
      <c r="AR16" s="48">
        <f t="shared" si="3"/>
        <v>1.0157274130055984E-2</v>
      </c>
      <c r="AT16" s="45" t="s">
        <v>2</v>
      </c>
      <c r="AU16" s="57">
        <v>74404</v>
      </c>
      <c r="AV16" s="48">
        <f t="shared" si="4"/>
        <v>9.8821024955350299E-3</v>
      </c>
      <c r="AX16" s="45" t="s">
        <v>0</v>
      </c>
      <c r="AY16" s="57">
        <v>68995</v>
      </c>
      <c r="AZ16" s="48">
        <f t="shared" si="5"/>
        <v>9.396070768707401E-3</v>
      </c>
      <c r="BB16" s="45" t="s">
        <v>30</v>
      </c>
      <c r="BC16" s="57">
        <v>97700</v>
      </c>
      <c r="BD16" s="48">
        <f t="shared" si="6"/>
        <v>1.3826915045424317E-2</v>
      </c>
      <c r="BF16" s="45" t="s">
        <v>30</v>
      </c>
      <c r="BG16" s="57">
        <v>89572</v>
      </c>
      <c r="BH16" s="48">
        <f t="shared" si="7"/>
        <v>1.3772758101981945E-2</v>
      </c>
      <c r="BJ16" s="45" t="s">
        <v>96</v>
      </c>
      <c r="BK16" s="57">
        <v>161186</v>
      </c>
      <c r="BL16" s="48">
        <f t="shared" si="8"/>
        <v>2.5876477250562083E-2</v>
      </c>
    </row>
    <row r="17" spans="2:64" s="44" customFormat="1" ht="12.75" customHeight="1" x14ac:dyDescent="0.2">
      <c r="B17" s="45" t="s">
        <v>250</v>
      </c>
      <c r="C17" s="57">
        <v>68850490</v>
      </c>
      <c r="D17" s="48">
        <f t="shared" si="9"/>
        <v>8.2603529535203255E-3</v>
      </c>
      <c r="F17" s="45" t="s">
        <v>128</v>
      </c>
      <c r="G17" s="57">
        <v>57228077</v>
      </c>
      <c r="H17" s="48">
        <f t="shared" si="10"/>
        <v>6.8744261499919601E-3</v>
      </c>
      <c r="J17" s="45" t="s">
        <v>250</v>
      </c>
      <c r="K17" s="57">
        <v>62618247</v>
      </c>
      <c r="L17" s="48">
        <f t="shared" si="0"/>
        <v>7.6302136921246782E-3</v>
      </c>
      <c r="N17" s="45" t="s">
        <v>181</v>
      </c>
      <c r="O17" s="57">
        <v>63065803</v>
      </c>
      <c r="P17" s="48">
        <f t="shared" si="11"/>
        <v>7.7358677789778419E-3</v>
      </c>
      <c r="R17" s="45" t="s">
        <v>181</v>
      </c>
      <c r="S17" s="57">
        <v>65871260</v>
      </c>
      <c r="T17" s="48">
        <f t="shared" si="12"/>
        <v>8.21899642819055E-3</v>
      </c>
      <c r="V17" s="45" t="s">
        <v>180</v>
      </c>
      <c r="W17" s="57">
        <v>57009633</v>
      </c>
      <c r="X17" s="48">
        <f t="shared" si="13"/>
        <v>7.2691205059779882E-3</v>
      </c>
      <c r="Z17" s="45" t="s">
        <v>180</v>
      </c>
      <c r="AA17" s="57">
        <v>82561643</v>
      </c>
      <c r="AB17" s="48">
        <f t="shared" si="14"/>
        <v>1.0517473571714578E-2</v>
      </c>
      <c r="AD17" s="45" t="s">
        <v>182</v>
      </c>
      <c r="AE17" s="57">
        <v>70471000</v>
      </c>
      <c r="AF17" s="48">
        <f t="shared" si="15"/>
        <v>9.0957438143127109E-3</v>
      </c>
      <c r="AH17" s="45" t="s">
        <v>126</v>
      </c>
      <c r="AI17" s="57">
        <v>78831558</v>
      </c>
      <c r="AJ17" s="48">
        <f t="shared" si="1"/>
        <v>1.0210121575187787E-2</v>
      </c>
      <c r="AL17" s="45" t="s">
        <v>0</v>
      </c>
      <c r="AM17" s="57">
        <v>83329</v>
      </c>
      <c r="AN17" s="48">
        <f t="shared" si="2"/>
        <v>1.0777334087785952E-2</v>
      </c>
      <c r="AP17" s="45" t="s">
        <v>24</v>
      </c>
      <c r="AQ17" s="57">
        <v>78251</v>
      </c>
      <c r="AR17" s="48">
        <f t="shared" si="3"/>
        <v>1.0093296988469539E-2</v>
      </c>
      <c r="AT17" s="45" t="s">
        <v>71</v>
      </c>
      <c r="AU17" s="57">
        <v>74000</v>
      </c>
      <c r="AV17" s="48">
        <f t="shared" si="4"/>
        <v>9.828444501231012E-3</v>
      </c>
      <c r="AX17" s="45" t="s">
        <v>2</v>
      </c>
      <c r="AY17" s="57">
        <v>67595</v>
      </c>
      <c r="AZ17" s="48">
        <f t="shared" si="5"/>
        <v>9.2054120387097139E-3</v>
      </c>
      <c r="BB17" s="45" t="s">
        <v>71</v>
      </c>
      <c r="BC17" s="57">
        <v>81465</v>
      </c>
      <c r="BD17" s="48">
        <f t="shared" si="6"/>
        <v>1.1529269541202579E-2</v>
      </c>
      <c r="BF17" s="45" t="s">
        <v>24</v>
      </c>
      <c r="BG17" s="57">
        <v>75687</v>
      </c>
      <c r="BH17" s="48">
        <f t="shared" si="7"/>
        <v>1.1637774555270703E-2</v>
      </c>
      <c r="BJ17" s="45" t="s">
        <v>39</v>
      </c>
      <c r="BK17" s="57">
        <v>113988</v>
      </c>
      <c r="BL17" s="48">
        <f t="shared" si="8"/>
        <v>1.8299404965921796E-2</v>
      </c>
    </row>
    <row r="18" spans="2:64" s="44" customFormat="1" ht="12.75" customHeight="1" x14ac:dyDescent="0.2">
      <c r="B18" s="45" t="s">
        <v>305</v>
      </c>
      <c r="C18" s="57">
        <v>40391677</v>
      </c>
      <c r="D18" s="48">
        <f t="shared" si="9"/>
        <v>4.8460004918569064E-3</v>
      </c>
      <c r="F18" s="45" t="s">
        <v>181</v>
      </c>
      <c r="G18" s="57">
        <v>43421233</v>
      </c>
      <c r="H18" s="48">
        <f t="shared" si="10"/>
        <v>5.2159023201162925E-3</v>
      </c>
      <c r="J18" s="45" t="s">
        <v>180</v>
      </c>
      <c r="K18" s="57">
        <v>46836631</v>
      </c>
      <c r="L18" s="48">
        <f t="shared" si="0"/>
        <v>5.7071783429068395E-3</v>
      </c>
      <c r="N18" s="45" t="s">
        <v>250</v>
      </c>
      <c r="O18" s="57">
        <v>62924945</v>
      </c>
      <c r="P18" s="48">
        <f t="shared" si="11"/>
        <v>7.7185896534046009E-3</v>
      </c>
      <c r="R18" s="45" t="s">
        <v>128</v>
      </c>
      <c r="S18" s="57">
        <v>57154948</v>
      </c>
      <c r="T18" s="48">
        <f t="shared" si="12"/>
        <v>7.1314305125697707E-3</v>
      </c>
      <c r="V18" s="45" t="s">
        <v>184</v>
      </c>
      <c r="W18" s="57">
        <v>53132178</v>
      </c>
      <c r="X18" s="48">
        <f t="shared" si="13"/>
        <v>6.7747183116767746E-3</v>
      </c>
      <c r="Z18" s="45" t="s">
        <v>183</v>
      </c>
      <c r="AA18" s="57">
        <v>79742433</v>
      </c>
      <c r="AB18" s="48">
        <f t="shared" si="14"/>
        <v>1.015833625817888E-2</v>
      </c>
      <c r="AD18" s="45" t="s">
        <v>183</v>
      </c>
      <c r="AE18" s="57">
        <v>64746742</v>
      </c>
      <c r="AF18" s="48">
        <f t="shared" si="15"/>
        <v>8.3569096230137353E-3</v>
      </c>
      <c r="AH18" s="45" t="s">
        <v>22</v>
      </c>
      <c r="AI18" s="57">
        <v>65272258</v>
      </c>
      <c r="AJ18" s="48">
        <f t="shared" si="1"/>
        <v>8.4539454321963751E-3</v>
      </c>
      <c r="AL18" s="45" t="s">
        <v>22</v>
      </c>
      <c r="AM18" s="57">
        <v>59904</v>
      </c>
      <c r="AN18" s="48">
        <f t="shared" si="2"/>
        <v>7.7476679330692752E-3</v>
      </c>
      <c r="AP18" s="45" t="s">
        <v>71</v>
      </c>
      <c r="AQ18" s="57">
        <v>67333</v>
      </c>
      <c r="AR18" s="48">
        <f t="shared" si="3"/>
        <v>8.6850259565324339E-3</v>
      </c>
      <c r="AT18" s="45" t="s">
        <v>22</v>
      </c>
      <c r="AU18" s="57">
        <v>53074</v>
      </c>
      <c r="AV18" s="48">
        <f t="shared" si="4"/>
        <v>7.0491197764639829E-3</v>
      </c>
      <c r="AX18" s="45" t="s">
        <v>24</v>
      </c>
      <c r="AY18" s="57">
        <v>62636</v>
      </c>
      <c r="AZ18" s="48">
        <f t="shared" si="5"/>
        <v>8.5300715800964814E-3</v>
      </c>
      <c r="BB18" s="45" t="s">
        <v>2</v>
      </c>
      <c r="BC18" s="57">
        <v>73807</v>
      </c>
      <c r="BD18" s="48">
        <f t="shared" si="6"/>
        <v>1.0445477162309444E-2</v>
      </c>
      <c r="BF18" s="45" t="s">
        <v>2</v>
      </c>
      <c r="BG18" s="57">
        <v>75537</v>
      </c>
      <c r="BH18" s="48">
        <f t="shared" si="7"/>
        <v>1.1614710274967736E-2</v>
      </c>
      <c r="BJ18" s="45" t="s">
        <v>24</v>
      </c>
      <c r="BK18" s="57">
        <v>91641</v>
      </c>
      <c r="BL18" s="48">
        <f t="shared" si="8"/>
        <v>1.4711862393252267E-2</v>
      </c>
    </row>
    <row r="19" spans="2:64" s="44" customFormat="1" ht="12.75" customHeight="1" x14ac:dyDescent="0.2">
      <c r="B19" s="45" t="s">
        <v>127</v>
      </c>
      <c r="C19" s="57">
        <v>23415628</v>
      </c>
      <c r="D19" s="48">
        <f t="shared" si="9"/>
        <v>2.8092952121086322E-3</v>
      </c>
      <c r="F19" s="45" t="s">
        <v>305</v>
      </c>
      <c r="G19" s="57">
        <v>40193806</v>
      </c>
      <c r="H19" s="48">
        <f t="shared" si="10"/>
        <v>4.8282130995613171E-3</v>
      </c>
      <c r="J19" s="45" t="s">
        <v>181</v>
      </c>
      <c r="K19" s="57">
        <v>46123994</v>
      </c>
      <c r="L19" s="48">
        <f t="shared" si="0"/>
        <v>5.6203414725786958E-3</v>
      </c>
      <c r="N19" s="45" t="s">
        <v>127</v>
      </c>
      <c r="O19" s="57">
        <v>52474877</v>
      </c>
      <c r="P19" s="48">
        <f t="shared" si="11"/>
        <v>6.4367484576407508E-3</v>
      </c>
      <c r="R19" s="45" t="s">
        <v>127</v>
      </c>
      <c r="S19" s="57">
        <v>55927530</v>
      </c>
      <c r="T19" s="48">
        <f t="shared" si="12"/>
        <v>6.978281109356642E-3</v>
      </c>
      <c r="V19" s="45" t="s">
        <v>179</v>
      </c>
      <c r="W19" s="57">
        <v>52957273</v>
      </c>
      <c r="X19" s="48">
        <f t="shared" si="13"/>
        <v>6.7524167206088562E-3</v>
      </c>
      <c r="Z19" s="45" t="s">
        <v>181</v>
      </c>
      <c r="AA19" s="57">
        <v>62632491</v>
      </c>
      <c r="AB19" s="48">
        <f t="shared" si="14"/>
        <v>7.9787119646244353E-3</v>
      </c>
      <c r="AD19" s="45" t="s">
        <v>128</v>
      </c>
      <c r="AE19" s="57">
        <v>59901048</v>
      </c>
      <c r="AF19" s="48">
        <f t="shared" si="15"/>
        <v>7.7314723335393104E-3</v>
      </c>
      <c r="AH19" s="45" t="s">
        <v>89</v>
      </c>
      <c r="AI19" s="57">
        <v>43099478</v>
      </c>
      <c r="AJ19" s="48">
        <f t="shared" si="1"/>
        <v>5.5821668551461505E-3</v>
      </c>
      <c r="AL19" s="45" t="s">
        <v>108</v>
      </c>
      <c r="AM19" s="57">
        <v>37342</v>
      </c>
      <c r="AN19" s="48">
        <f t="shared" si="2"/>
        <v>4.8296176541912537E-3</v>
      </c>
      <c r="AP19" s="45" t="s">
        <v>22</v>
      </c>
      <c r="AQ19" s="57">
        <v>63260</v>
      </c>
      <c r="AR19" s="48">
        <f t="shared" si="3"/>
        <v>8.1596652757227779E-3</v>
      </c>
      <c r="AT19" s="45" t="s">
        <v>25</v>
      </c>
      <c r="AU19" s="57">
        <v>40464</v>
      </c>
      <c r="AV19" s="48">
        <f t="shared" si="4"/>
        <v>5.3742997067271854E-3</v>
      </c>
      <c r="AX19" s="45" t="s">
        <v>22</v>
      </c>
      <c r="AY19" s="57">
        <v>55908</v>
      </c>
      <c r="AZ19" s="48">
        <f t="shared" si="5"/>
        <v>7.6138201976504579E-3</v>
      </c>
      <c r="BB19" s="45" t="s">
        <v>0</v>
      </c>
      <c r="BC19" s="57">
        <v>64411</v>
      </c>
      <c r="BD19" s="48">
        <f t="shared" si="6"/>
        <v>9.1157157112674077E-3</v>
      </c>
      <c r="BF19" s="45" t="s">
        <v>0</v>
      </c>
      <c r="BG19" s="57">
        <v>59519</v>
      </c>
      <c r="BH19" s="48">
        <f t="shared" si="7"/>
        <v>9.1517526623483159E-3</v>
      </c>
      <c r="BJ19" s="45" t="s">
        <v>30</v>
      </c>
      <c r="BK19" s="57">
        <v>85620</v>
      </c>
      <c r="BL19" s="48">
        <f t="shared" si="8"/>
        <v>1.3745263125787138E-2</v>
      </c>
    </row>
    <row r="20" spans="2:64" s="44" customFormat="1" ht="12.75" customHeight="1" x14ac:dyDescent="0.2">
      <c r="B20" s="45" t="s">
        <v>187</v>
      </c>
      <c r="C20" s="57">
        <v>21676447</v>
      </c>
      <c r="D20" s="48">
        <f t="shared" si="9"/>
        <v>2.6006365822273279E-3</v>
      </c>
      <c r="F20" s="45" t="s">
        <v>132</v>
      </c>
      <c r="G20" s="57">
        <v>30589918</v>
      </c>
      <c r="H20" s="48">
        <f t="shared" si="10"/>
        <v>3.6745622646958721E-3</v>
      </c>
      <c r="J20" s="45" t="s">
        <v>127</v>
      </c>
      <c r="K20" s="57">
        <v>36713832</v>
      </c>
      <c r="L20" s="48">
        <f t="shared" si="0"/>
        <v>4.4736861384312649E-3</v>
      </c>
      <c r="N20" s="45" t="s">
        <v>180</v>
      </c>
      <c r="O20" s="57">
        <v>47424624</v>
      </c>
      <c r="P20" s="48">
        <f t="shared" si="11"/>
        <v>5.8172670969041532E-3</v>
      </c>
      <c r="R20" s="45" t="s">
        <v>180</v>
      </c>
      <c r="S20" s="57">
        <v>49599881</v>
      </c>
      <c r="T20" s="48">
        <f t="shared" si="12"/>
        <v>6.1887573545378717E-3</v>
      </c>
      <c r="V20" s="45" t="s">
        <v>128</v>
      </c>
      <c r="W20" s="57">
        <v>48771600</v>
      </c>
      <c r="X20" s="48">
        <f t="shared" si="13"/>
        <v>6.2187146103774432E-3</v>
      </c>
      <c r="Z20" s="45" t="s">
        <v>184</v>
      </c>
      <c r="AA20" s="57">
        <v>55052067</v>
      </c>
      <c r="AB20" s="48">
        <f t="shared" si="14"/>
        <v>7.0130467212330102E-3</v>
      </c>
      <c r="AD20" s="45" t="s">
        <v>127</v>
      </c>
      <c r="AE20" s="57">
        <v>45385131</v>
      </c>
      <c r="AF20" s="48">
        <f t="shared" si="15"/>
        <v>5.8578922472367649E-3</v>
      </c>
      <c r="AH20" s="45" t="s">
        <v>127</v>
      </c>
      <c r="AI20" s="57">
        <v>32260496</v>
      </c>
      <c r="AJ20" s="48">
        <f t="shared" si="1"/>
        <v>4.1783214056971864E-3</v>
      </c>
      <c r="AL20" s="45" t="s">
        <v>89</v>
      </c>
      <c r="AM20" s="57">
        <v>33774</v>
      </c>
      <c r="AN20" s="48">
        <f t="shared" si="2"/>
        <v>4.3681513216393174E-3</v>
      </c>
      <c r="AP20" s="45" t="s">
        <v>4</v>
      </c>
      <c r="AQ20" s="57">
        <v>34518</v>
      </c>
      <c r="AR20" s="48">
        <f t="shared" si="3"/>
        <v>4.4523447041953657E-3</v>
      </c>
      <c r="AT20" s="45" t="s">
        <v>74</v>
      </c>
      <c r="AU20" s="57">
        <v>35478</v>
      </c>
      <c r="AV20" s="48">
        <f t="shared" si="4"/>
        <v>4.7120750542523496E-3</v>
      </c>
      <c r="AX20" s="45" t="s">
        <v>74</v>
      </c>
      <c r="AY20" s="57">
        <v>41350</v>
      </c>
      <c r="AZ20" s="48">
        <f t="shared" si="5"/>
        <v>5.631241775288804E-3</v>
      </c>
      <c r="BB20" s="45" t="s">
        <v>25</v>
      </c>
      <c r="BC20" s="57">
        <v>55522</v>
      </c>
      <c r="BD20" s="48">
        <f t="shared" si="6"/>
        <v>7.8577070332860686E-3</v>
      </c>
      <c r="BF20" s="45" t="s">
        <v>25</v>
      </c>
      <c r="BG20" s="57">
        <v>46998</v>
      </c>
      <c r="BH20" s="48">
        <f t="shared" si="7"/>
        <v>7.2265003045253809E-3</v>
      </c>
      <c r="BJ20" s="45" t="s">
        <v>2</v>
      </c>
      <c r="BK20" s="57">
        <v>73072</v>
      </c>
      <c r="BL20" s="48">
        <f t="shared" si="8"/>
        <v>1.1730832365423006E-2</v>
      </c>
    </row>
    <row r="21" spans="2:64" s="44" customFormat="1" ht="12.75" customHeight="1" x14ac:dyDescent="0.2">
      <c r="B21" s="45" t="s">
        <v>193</v>
      </c>
      <c r="C21" s="57">
        <v>20461044</v>
      </c>
      <c r="D21" s="48">
        <f t="shared" si="9"/>
        <v>2.4548183351710256E-3</v>
      </c>
      <c r="F21" s="45" t="s">
        <v>127</v>
      </c>
      <c r="G21" s="57">
        <v>28676800</v>
      </c>
      <c r="H21" s="48">
        <f t="shared" si="10"/>
        <v>3.4447521942435606E-3</v>
      </c>
      <c r="J21" s="45" t="s">
        <v>132</v>
      </c>
      <c r="K21" s="57">
        <v>31755979</v>
      </c>
      <c r="L21" s="48">
        <f t="shared" si="0"/>
        <v>3.8695574753573624E-3</v>
      </c>
      <c r="N21" s="45" t="s">
        <v>132</v>
      </c>
      <c r="O21" s="57">
        <v>28721955</v>
      </c>
      <c r="P21" s="48">
        <f t="shared" si="11"/>
        <v>3.5231335472530418E-3</v>
      </c>
      <c r="R21" s="45" t="s">
        <v>132</v>
      </c>
      <c r="S21" s="57">
        <v>27907033</v>
      </c>
      <c r="T21" s="48">
        <f t="shared" si="12"/>
        <v>3.4820618969243311E-3</v>
      </c>
      <c r="V21" s="45" t="s">
        <v>127</v>
      </c>
      <c r="W21" s="57">
        <v>40606451</v>
      </c>
      <c r="X21" s="48">
        <f t="shared" si="13"/>
        <v>5.1776019263111272E-3</v>
      </c>
      <c r="Z21" s="45" t="s">
        <v>127</v>
      </c>
      <c r="AA21" s="57">
        <v>51955395</v>
      </c>
      <c r="AB21" s="48">
        <f t="shared" si="14"/>
        <v>6.6185637054302776E-3</v>
      </c>
      <c r="AD21" s="45" t="s">
        <v>184</v>
      </c>
      <c r="AE21" s="57">
        <v>42108194</v>
      </c>
      <c r="AF21" s="48">
        <f t="shared" si="15"/>
        <v>5.4349355778601071E-3</v>
      </c>
      <c r="AH21" s="45" t="s">
        <v>164</v>
      </c>
      <c r="AI21" s="57">
        <v>29502102</v>
      </c>
      <c r="AJ21" s="48">
        <f t="shared" si="1"/>
        <v>3.8210591771329796E-3</v>
      </c>
      <c r="AL21" s="45" t="s">
        <v>21</v>
      </c>
      <c r="AM21" s="57">
        <v>28905</v>
      </c>
      <c r="AN21" s="48">
        <f t="shared" ref="AN21:AN47" si="16">AM21/$AM$48</f>
        <v>3.7384204995554119E-3</v>
      </c>
      <c r="AP21" s="45" t="s">
        <v>74</v>
      </c>
      <c r="AQ21" s="57">
        <v>31866</v>
      </c>
      <c r="AR21" s="48">
        <f t="shared" ref="AR21:AR52" si="17">AQ21/$AQ$53</f>
        <v>4.1102733745839708E-3</v>
      </c>
      <c r="AT21" s="45" t="s">
        <v>4</v>
      </c>
      <c r="AU21" s="57">
        <v>33616</v>
      </c>
      <c r="AV21" s="48">
        <f t="shared" ref="AV21:AV50" si="18">AU21/$AU$51</f>
        <v>4.4647701399105639E-3</v>
      </c>
      <c r="AX21" s="45" t="s">
        <v>4</v>
      </c>
      <c r="AY21" s="57">
        <v>30238</v>
      </c>
      <c r="AZ21" s="48">
        <f t="shared" ref="AZ21:AZ36" si="19">AY21/$AY$54</f>
        <v>4.1179561983357401E-3</v>
      </c>
      <c r="BB21" s="45" t="s">
        <v>22</v>
      </c>
      <c r="BC21" s="57">
        <v>54826</v>
      </c>
      <c r="BD21" s="48">
        <f t="shared" ref="BD21:BD36" si="20">BC21/$BC$54</f>
        <v>7.7592061850607326E-3</v>
      </c>
      <c r="BF21" s="45" t="s">
        <v>22</v>
      </c>
      <c r="BG21" s="57">
        <v>39690</v>
      </c>
      <c r="BH21" s="48">
        <f t="shared" ref="BH21:BH53" si="21">BG21/$BG$54</f>
        <v>6.1028085681648662E-3</v>
      </c>
      <c r="BJ21" s="45" t="s">
        <v>0</v>
      </c>
      <c r="BK21" s="57">
        <v>56293</v>
      </c>
      <c r="BL21" s="48">
        <f t="shared" ref="BL21:BL58" si="22">BK21/$BK$59</f>
        <v>9.0371653485159468E-3</v>
      </c>
    </row>
    <row r="22" spans="2:64" s="44" customFormat="1" ht="12.75" customHeight="1" x14ac:dyDescent="0.2">
      <c r="B22" s="45" t="s">
        <v>186</v>
      </c>
      <c r="C22" s="57">
        <v>19847840</v>
      </c>
      <c r="D22" s="48">
        <f t="shared" si="9"/>
        <v>2.3812490479733529E-3</v>
      </c>
      <c r="F22" s="45" t="s">
        <v>187</v>
      </c>
      <c r="G22" s="57">
        <v>23041503</v>
      </c>
      <c r="H22" s="48">
        <f t="shared" si="10"/>
        <v>2.7678216543658841E-3</v>
      </c>
      <c r="J22" s="45" t="s">
        <v>185</v>
      </c>
      <c r="K22" s="57">
        <v>25732373</v>
      </c>
      <c r="L22" s="48">
        <f t="shared" si="0"/>
        <v>3.1355637406371242E-3</v>
      </c>
      <c r="N22" s="45" t="s">
        <v>185</v>
      </c>
      <c r="O22" s="57">
        <v>23716230</v>
      </c>
      <c r="P22" s="48">
        <f t="shared" si="11"/>
        <v>2.9091141437749975E-3</v>
      </c>
      <c r="R22" s="45" t="s">
        <v>187</v>
      </c>
      <c r="S22" s="57">
        <v>26974545</v>
      </c>
      <c r="T22" s="48">
        <f t="shared" si="12"/>
        <v>3.3657119813263821E-3</v>
      </c>
      <c r="V22" s="45" t="s">
        <v>185</v>
      </c>
      <c r="W22" s="57">
        <v>30482739</v>
      </c>
      <c r="X22" s="48">
        <f t="shared" si="13"/>
        <v>3.8867589823508414E-3</v>
      </c>
      <c r="Z22" s="45" t="s">
        <v>187</v>
      </c>
      <c r="AA22" s="57">
        <v>37240918</v>
      </c>
      <c r="AB22" s="48">
        <f t="shared" si="14"/>
        <v>4.744096127682315E-3</v>
      </c>
      <c r="AD22" s="45" t="s">
        <v>185</v>
      </c>
      <c r="AE22" s="57">
        <v>38973314</v>
      </c>
      <c r="AF22" s="48">
        <f t="shared" si="15"/>
        <v>5.0303143099823611E-3</v>
      </c>
      <c r="AH22" s="45" t="s">
        <v>128</v>
      </c>
      <c r="AI22" s="57">
        <v>24829010</v>
      </c>
      <c r="AJ22" s="48">
        <f t="shared" si="1"/>
        <v>3.2158087081261711E-3</v>
      </c>
      <c r="AL22" s="45" t="s">
        <v>86</v>
      </c>
      <c r="AM22" s="57">
        <v>26879</v>
      </c>
      <c r="AN22" s="48">
        <f t="shared" si="16"/>
        <v>3.476388327540215E-3</v>
      </c>
      <c r="AP22" s="45" t="s">
        <v>21</v>
      </c>
      <c r="AQ22" s="57">
        <v>24472</v>
      </c>
      <c r="AR22" s="48">
        <f t="shared" si="17"/>
        <v>3.1565496147247518E-3</v>
      </c>
      <c r="AT22" s="45" t="s">
        <v>21</v>
      </c>
      <c r="AU22" s="57">
        <v>26047</v>
      </c>
      <c r="AV22" s="48">
        <f t="shared" si="18"/>
        <v>3.4594796476157324E-3</v>
      </c>
      <c r="AX22" s="45" t="s">
        <v>25</v>
      </c>
      <c r="AY22" s="57">
        <v>30155</v>
      </c>
      <c r="AZ22" s="48">
        <f t="shared" si="19"/>
        <v>4.1066528593430201E-3</v>
      </c>
      <c r="BB22" s="45" t="s">
        <v>74</v>
      </c>
      <c r="BC22" s="57">
        <v>34215</v>
      </c>
      <c r="BD22" s="48">
        <f t="shared" si="20"/>
        <v>4.8422507500429169E-3</v>
      </c>
      <c r="BF22" s="45" t="s">
        <v>8</v>
      </c>
      <c r="BG22" s="57">
        <v>26574</v>
      </c>
      <c r="BH22" s="48">
        <f t="shared" si="21"/>
        <v>4.0860678984734984E-3</v>
      </c>
      <c r="BJ22" s="45" t="s">
        <v>4</v>
      </c>
      <c r="BK22" s="57">
        <v>35663</v>
      </c>
      <c r="BL22" s="48">
        <f t="shared" si="22"/>
        <v>5.7252665131388306E-3</v>
      </c>
    </row>
    <row r="23" spans="2:64" s="44" customFormat="1" ht="12.75" customHeight="1" x14ac:dyDescent="0.2">
      <c r="B23" s="45" t="s">
        <v>317</v>
      </c>
      <c r="C23" s="57">
        <v>18575729</v>
      </c>
      <c r="D23" s="48">
        <f t="shared" si="9"/>
        <v>2.22862724592001E-3</v>
      </c>
      <c r="F23" s="45" t="s">
        <v>185</v>
      </c>
      <c r="G23" s="57">
        <v>22284529</v>
      </c>
      <c r="H23" s="48">
        <f t="shared" si="10"/>
        <v>2.6768914303699942E-3</v>
      </c>
      <c r="J23" s="45" t="s">
        <v>187</v>
      </c>
      <c r="K23" s="57">
        <v>20960842</v>
      </c>
      <c r="L23" s="48">
        <f t="shared" si="0"/>
        <v>2.5541389497355624E-3</v>
      </c>
      <c r="N23" s="45" t="s">
        <v>187</v>
      </c>
      <c r="O23" s="57">
        <v>22136580</v>
      </c>
      <c r="P23" s="48">
        <f t="shared" si="11"/>
        <v>2.715348854889952E-3</v>
      </c>
      <c r="R23" s="45" t="s">
        <v>185</v>
      </c>
      <c r="S23" s="57">
        <v>25344936</v>
      </c>
      <c r="T23" s="48">
        <f t="shared" si="12"/>
        <v>3.1623797458363188E-3</v>
      </c>
      <c r="V23" s="45" t="s">
        <v>187</v>
      </c>
      <c r="W23" s="57">
        <v>30259881</v>
      </c>
      <c r="X23" s="48">
        <f t="shared" si="13"/>
        <v>3.8583430538055509E-3</v>
      </c>
      <c r="Z23" s="45" t="s">
        <v>185</v>
      </c>
      <c r="AA23" s="57">
        <v>30958393</v>
      </c>
      <c r="AB23" s="48">
        <f t="shared" si="14"/>
        <v>3.9437693869567685E-3</v>
      </c>
      <c r="AD23" s="45" t="s">
        <v>132</v>
      </c>
      <c r="AE23" s="57">
        <v>21834794</v>
      </c>
      <c r="AF23" s="48">
        <f t="shared" si="15"/>
        <v>2.8182329250655202E-3</v>
      </c>
      <c r="AH23" s="45" t="s">
        <v>129</v>
      </c>
      <c r="AI23" s="57">
        <v>21993384</v>
      </c>
      <c r="AJ23" s="48">
        <f t="shared" si="1"/>
        <v>2.8485435298613517E-3</v>
      </c>
      <c r="AL23" s="45" t="s">
        <v>70</v>
      </c>
      <c r="AM23" s="57">
        <v>20804</v>
      </c>
      <c r="AN23" s="48">
        <f t="shared" si="16"/>
        <v>2.6906798156980036E-3</v>
      </c>
      <c r="AP23" s="45" t="s">
        <v>72</v>
      </c>
      <c r="AQ23" s="57">
        <v>20612</v>
      </c>
      <c r="AR23" s="48">
        <f t="shared" si="17"/>
        <v>2.6586629886689518E-3</v>
      </c>
      <c r="AT23" s="45" t="s">
        <v>72</v>
      </c>
      <c r="AU23" s="57">
        <v>22649</v>
      </c>
      <c r="AV23" s="48">
        <f t="shared" si="18"/>
        <v>3.0081681014646109E-3</v>
      </c>
      <c r="AX23" s="45" t="s">
        <v>73</v>
      </c>
      <c r="AY23" s="57">
        <v>26055</v>
      </c>
      <c r="AZ23" s="48">
        <f t="shared" si="19"/>
        <v>3.5482951500640817E-3</v>
      </c>
      <c r="BB23" s="45" t="s">
        <v>8</v>
      </c>
      <c r="BC23" s="57">
        <v>28465</v>
      </c>
      <c r="BD23" s="48">
        <f t="shared" si="20"/>
        <v>4.0284865585261329E-3</v>
      </c>
      <c r="BF23" s="45" t="s">
        <v>74</v>
      </c>
      <c r="BG23" s="57">
        <v>22233</v>
      </c>
      <c r="BH23" s="48">
        <f t="shared" si="21"/>
        <v>3.4185876265056554E-3</v>
      </c>
      <c r="BJ23" s="45" t="s">
        <v>25</v>
      </c>
      <c r="BK23" s="57">
        <v>33922</v>
      </c>
      <c r="BL23" s="48">
        <f t="shared" si="22"/>
        <v>5.4457698639681302E-3</v>
      </c>
    </row>
    <row r="24" spans="2:64" s="44" customFormat="1" ht="12.75" customHeight="1" x14ac:dyDescent="0.2">
      <c r="B24" s="45" t="s">
        <v>191</v>
      </c>
      <c r="C24" s="57">
        <v>17419155</v>
      </c>
      <c r="D24" s="48">
        <f t="shared" si="9"/>
        <v>2.0898670213106451E-3</v>
      </c>
      <c r="F24" s="45" t="s">
        <v>186</v>
      </c>
      <c r="G24" s="57">
        <v>21432286</v>
      </c>
      <c r="H24" s="48">
        <f t="shared" si="10"/>
        <v>2.5745171785609114E-3</v>
      </c>
      <c r="J24" s="45" t="s">
        <v>186</v>
      </c>
      <c r="K24" s="57">
        <v>20730087</v>
      </c>
      <c r="L24" s="48">
        <f t="shared" si="0"/>
        <v>2.5260207885783805E-3</v>
      </c>
      <c r="N24" s="45" t="s">
        <v>186</v>
      </c>
      <c r="O24" s="57">
        <v>20801708</v>
      </c>
      <c r="P24" s="48">
        <f t="shared" si="11"/>
        <v>2.5516088753346341E-3</v>
      </c>
      <c r="R24" s="45" t="s">
        <v>186</v>
      </c>
      <c r="S24" s="57">
        <v>22465548</v>
      </c>
      <c r="T24" s="48">
        <f t="shared" si="12"/>
        <v>2.8031080439230001E-3</v>
      </c>
      <c r="V24" s="45" t="s">
        <v>132</v>
      </c>
      <c r="W24" s="57">
        <v>26414014</v>
      </c>
      <c r="X24" s="48">
        <f t="shared" si="13"/>
        <v>3.3679685468697837E-3</v>
      </c>
      <c r="Z24" s="45" t="s">
        <v>132</v>
      </c>
      <c r="AA24" s="57">
        <v>25555370</v>
      </c>
      <c r="AB24" s="48">
        <f t="shared" si="14"/>
        <v>3.255481829381564E-3</v>
      </c>
      <c r="AD24" s="45" t="s">
        <v>186</v>
      </c>
      <c r="AE24" s="57">
        <v>21670982</v>
      </c>
      <c r="AF24" s="48">
        <f t="shared" si="15"/>
        <v>2.7970895897118258E-3</v>
      </c>
      <c r="AH24" s="45" t="s">
        <v>130</v>
      </c>
      <c r="AI24" s="57">
        <v>19179030</v>
      </c>
      <c r="AJ24" s="48">
        <f t="shared" si="1"/>
        <v>2.4840334627684742E-3</v>
      </c>
      <c r="AL24" s="45" t="s">
        <v>19</v>
      </c>
      <c r="AM24" s="57">
        <v>19443</v>
      </c>
      <c r="AN24" s="48">
        <f t="shared" si="16"/>
        <v>2.5146552420984561E-3</v>
      </c>
      <c r="AP24" s="45" t="s">
        <v>70</v>
      </c>
      <c r="AQ24" s="57">
        <v>19655</v>
      </c>
      <c r="AR24" s="48">
        <f t="shared" si="17"/>
        <v>2.5352232215354281E-3</v>
      </c>
      <c r="AT24" s="45" t="s">
        <v>11</v>
      </c>
      <c r="AU24" s="57">
        <v>19315</v>
      </c>
      <c r="AV24" s="48">
        <f t="shared" si="18"/>
        <v>2.5653568316388784E-3</v>
      </c>
      <c r="AX24" s="45" t="s">
        <v>72</v>
      </c>
      <c r="AY24" s="57">
        <v>22005</v>
      </c>
      <c r="AZ24" s="48">
        <f t="shared" si="19"/>
        <v>2.9967466811422036E-3</v>
      </c>
      <c r="BB24" s="45" t="s">
        <v>4</v>
      </c>
      <c r="BC24" s="57">
        <v>25881</v>
      </c>
      <c r="BD24" s="48">
        <f t="shared" si="20"/>
        <v>3.6627880070688513E-3</v>
      </c>
      <c r="BF24" s="45" t="s">
        <v>4</v>
      </c>
      <c r="BG24" s="57">
        <v>14812</v>
      </c>
      <c r="BH24" s="48">
        <f t="shared" si="21"/>
        <v>2.2775207989835723E-3</v>
      </c>
      <c r="BJ24" s="45" t="s">
        <v>8</v>
      </c>
      <c r="BK24" s="57">
        <v>29204</v>
      </c>
      <c r="BL24" s="48">
        <f t="shared" si="22"/>
        <v>4.6883516038949725E-3</v>
      </c>
    </row>
    <row r="25" spans="2:64" s="44" customFormat="1" ht="12.75" customHeight="1" x14ac:dyDescent="0.2">
      <c r="B25" s="45" t="s">
        <v>188</v>
      </c>
      <c r="C25" s="57">
        <v>14778779</v>
      </c>
      <c r="D25" s="48">
        <f t="shared" si="9"/>
        <v>1.7730873195248745E-3</v>
      </c>
      <c r="F25" s="45" t="s">
        <v>193</v>
      </c>
      <c r="G25" s="57">
        <v>18216069</v>
      </c>
      <c r="H25" s="48">
        <f t="shared" si="10"/>
        <v>2.1881745403337228E-3</v>
      </c>
      <c r="J25" s="45" t="s">
        <v>193</v>
      </c>
      <c r="K25" s="57">
        <v>17289182</v>
      </c>
      <c r="L25" s="48">
        <f t="shared" si="0"/>
        <v>2.1067366070154523E-3</v>
      </c>
      <c r="N25" s="45" t="s">
        <v>188</v>
      </c>
      <c r="O25" s="57">
        <v>15369418</v>
      </c>
      <c r="P25" s="48">
        <f t="shared" si="11"/>
        <v>1.8852655453834794E-3</v>
      </c>
      <c r="R25" s="45" t="s">
        <v>188</v>
      </c>
      <c r="S25" s="57">
        <v>14791784</v>
      </c>
      <c r="T25" s="48">
        <f t="shared" si="12"/>
        <v>1.8456246299610199E-3</v>
      </c>
      <c r="V25" s="45" t="s">
        <v>186</v>
      </c>
      <c r="W25" s="57">
        <v>21735736</v>
      </c>
      <c r="X25" s="48">
        <f t="shared" si="13"/>
        <v>2.7714559093920841E-3</v>
      </c>
      <c r="Z25" s="45" t="s">
        <v>186</v>
      </c>
      <c r="AA25" s="57">
        <v>20932369</v>
      </c>
      <c r="AB25" s="48">
        <f t="shared" si="14"/>
        <v>2.6665607629789722E-3</v>
      </c>
      <c r="AD25" s="45" t="s">
        <v>187</v>
      </c>
      <c r="AE25" s="57">
        <v>20519198</v>
      </c>
      <c r="AF25" s="48">
        <f t="shared" si="15"/>
        <v>2.6484279814839827E-3</v>
      </c>
      <c r="AH25" s="45" t="s">
        <v>131</v>
      </c>
      <c r="AI25" s="57">
        <v>16082328</v>
      </c>
      <c r="AJ25" s="48">
        <f t="shared" si="1"/>
        <v>2.0829541906560653E-3</v>
      </c>
      <c r="AL25" s="45" t="s">
        <v>73</v>
      </c>
      <c r="AM25" s="57">
        <v>18587</v>
      </c>
      <c r="AN25" s="48">
        <f t="shared" si="16"/>
        <v>2.4039447094010187E-3</v>
      </c>
      <c r="AP25" s="45" t="s">
        <v>19</v>
      </c>
      <c r="AQ25" s="57">
        <v>18712</v>
      </c>
      <c r="AR25" s="48">
        <f t="shared" si="17"/>
        <v>2.4135892608176512E-3</v>
      </c>
      <c r="AT25" s="45" t="s">
        <v>19</v>
      </c>
      <c r="AU25" s="57">
        <v>17681</v>
      </c>
      <c r="AV25" s="48">
        <f t="shared" si="18"/>
        <v>2.3483341517062909E-3</v>
      </c>
      <c r="AX25" s="45" t="s">
        <v>8</v>
      </c>
      <c r="AY25" s="57">
        <v>19018</v>
      </c>
      <c r="AZ25" s="48">
        <f t="shared" si="19"/>
        <v>2.5899626622114262E-3</v>
      </c>
      <c r="BB25" s="45" t="s">
        <v>83</v>
      </c>
      <c r="BC25" s="57">
        <v>21669</v>
      </c>
      <c r="BD25" s="48">
        <f t="shared" si="20"/>
        <v>3.0666880462569043E-3</v>
      </c>
      <c r="BF25" s="45" t="s">
        <v>70</v>
      </c>
      <c r="BG25" s="57">
        <v>14266</v>
      </c>
      <c r="BH25" s="48">
        <f t="shared" si="21"/>
        <v>2.1935668186807756E-3</v>
      </c>
      <c r="BJ25" s="45" t="s">
        <v>22</v>
      </c>
      <c r="BK25" s="57">
        <v>25438</v>
      </c>
      <c r="BL25" s="48">
        <f t="shared" si="22"/>
        <v>4.0837655149938475E-3</v>
      </c>
    </row>
    <row r="26" spans="2:64" s="44" customFormat="1" ht="12.75" customHeight="1" x14ac:dyDescent="0.2">
      <c r="B26" s="45" t="s">
        <v>190</v>
      </c>
      <c r="C26" s="57">
        <v>12935481</v>
      </c>
      <c r="D26" s="48">
        <f t="shared" si="9"/>
        <v>1.5519372292565538E-3</v>
      </c>
      <c r="F26" s="45" t="s">
        <v>191</v>
      </c>
      <c r="G26" s="57">
        <v>16101525</v>
      </c>
      <c r="H26" s="48">
        <f t="shared" si="10"/>
        <v>1.9341685116337089E-3</v>
      </c>
      <c r="J26" s="45" t="s">
        <v>188</v>
      </c>
      <c r="K26" s="57">
        <v>15661867</v>
      </c>
      <c r="L26" s="48">
        <f t="shared" si="0"/>
        <v>1.9084435887774958E-3</v>
      </c>
      <c r="N26" s="45" t="s">
        <v>193</v>
      </c>
      <c r="O26" s="57">
        <v>14870389</v>
      </c>
      <c r="P26" s="48">
        <f t="shared" si="11"/>
        <v>1.8240529360415269E-3</v>
      </c>
      <c r="R26" s="45" t="s">
        <v>193</v>
      </c>
      <c r="S26" s="57">
        <v>13166583</v>
      </c>
      <c r="T26" s="48">
        <f t="shared" si="12"/>
        <v>1.6428423966457363E-3</v>
      </c>
      <c r="V26" s="45" t="s">
        <v>188</v>
      </c>
      <c r="W26" s="57">
        <v>17765535</v>
      </c>
      <c r="X26" s="48">
        <f t="shared" si="13"/>
        <v>2.2652279618809272E-3</v>
      </c>
      <c r="Z26" s="45" t="s">
        <v>189</v>
      </c>
      <c r="AA26" s="57">
        <v>17471204</v>
      </c>
      <c r="AB26" s="48">
        <f t="shared" si="14"/>
        <v>2.2256452228795161E-3</v>
      </c>
      <c r="AD26" s="45" t="s">
        <v>188</v>
      </c>
      <c r="AE26" s="57">
        <v>17971488</v>
      </c>
      <c r="AF26" s="48">
        <f t="shared" si="15"/>
        <v>2.3195931774771905E-3</v>
      </c>
      <c r="AH26" s="45" t="s">
        <v>132</v>
      </c>
      <c r="AI26" s="57">
        <v>15893918</v>
      </c>
      <c r="AJ26" s="48">
        <f t="shared" si="1"/>
        <v>2.0585516664032633E-3</v>
      </c>
      <c r="AL26" s="45" t="s">
        <v>11</v>
      </c>
      <c r="AM26" s="57">
        <v>16214</v>
      </c>
      <c r="AN26" s="48">
        <f t="shared" si="16"/>
        <v>2.0970333845283322E-3</v>
      </c>
      <c r="AP26" s="45" t="s">
        <v>11</v>
      </c>
      <c r="AQ26" s="57">
        <v>17587</v>
      </c>
      <c r="AR26" s="48">
        <f t="shared" si="17"/>
        <v>2.2684798166951706E-3</v>
      </c>
      <c r="AT26" s="45" t="s">
        <v>70</v>
      </c>
      <c r="AU26" s="57">
        <v>16356</v>
      </c>
      <c r="AV26" s="48">
        <f t="shared" si="18"/>
        <v>2.1723518684072223E-3</v>
      </c>
      <c r="AX26" s="45" t="s">
        <v>11</v>
      </c>
      <c r="AY26" s="57">
        <v>18348</v>
      </c>
      <c r="AZ26" s="48">
        <f t="shared" si="19"/>
        <v>2.4987188414268193E-3</v>
      </c>
      <c r="BB26" s="45" t="s">
        <v>73</v>
      </c>
      <c r="BC26" s="57">
        <v>21467</v>
      </c>
      <c r="BD26" s="48">
        <f t="shared" si="20"/>
        <v>3.0381001563984013E-3</v>
      </c>
      <c r="BF26" s="45" t="s">
        <v>11</v>
      </c>
      <c r="BG26" s="57">
        <v>13151</v>
      </c>
      <c r="BH26" s="48">
        <f t="shared" si="21"/>
        <v>2.0221223350953932E-3</v>
      </c>
      <c r="BJ26" s="45" t="s">
        <v>73</v>
      </c>
      <c r="BK26" s="57">
        <v>20526</v>
      </c>
      <c r="BL26" s="48">
        <f t="shared" si="22"/>
        <v>3.2952028839045408E-3</v>
      </c>
    </row>
    <row r="27" spans="2:64" s="44" customFormat="1" ht="12.75" customHeight="1" x14ac:dyDescent="0.2">
      <c r="B27" s="45" t="s">
        <v>231</v>
      </c>
      <c r="C27" s="57">
        <v>11001111</v>
      </c>
      <c r="D27" s="48">
        <f t="shared" si="9"/>
        <v>1.3198607553970196E-3</v>
      </c>
      <c r="F27" s="45" t="s">
        <v>188</v>
      </c>
      <c r="G27" s="57">
        <v>14449536</v>
      </c>
      <c r="H27" s="48">
        <f t="shared" si="10"/>
        <v>1.7357261215268551E-3</v>
      </c>
      <c r="J27" s="45" t="s">
        <v>191</v>
      </c>
      <c r="K27" s="57">
        <v>14727863</v>
      </c>
      <c r="L27" s="48">
        <f t="shared" si="0"/>
        <v>1.7946325121228073E-3</v>
      </c>
      <c r="N27" s="45" t="s">
        <v>191</v>
      </c>
      <c r="O27" s="57">
        <v>13587403</v>
      </c>
      <c r="P27" s="48">
        <f t="shared" si="11"/>
        <v>1.6666774712705531E-3</v>
      </c>
      <c r="R27" s="45" t="s">
        <v>190</v>
      </c>
      <c r="S27" s="57">
        <v>12964604</v>
      </c>
      <c r="T27" s="48">
        <f t="shared" si="12"/>
        <v>1.6176407430024099E-3</v>
      </c>
      <c r="V27" s="45" t="s">
        <v>190</v>
      </c>
      <c r="W27" s="57">
        <v>13262721</v>
      </c>
      <c r="X27" s="48">
        <f t="shared" si="13"/>
        <v>1.6910881918177738E-3</v>
      </c>
      <c r="Z27" s="45" t="s">
        <v>190</v>
      </c>
      <c r="AA27" s="57">
        <v>17317720</v>
      </c>
      <c r="AB27" s="48">
        <f t="shared" si="14"/>
        <v>2.2060929967485385E-3</v>
      </c>
      <c r="AD27" s="45" t="s">
        <v>189</v>
      </c>
      <c r="AE27" s="57">
        <v>15954000</v>
      </c>
      <c r="AF27" s="48">
        <f t="shared" si="15"/>
        <v>2.0591945170856806E-3</v>
      </c>
      <c r="AH27" s="45" t="s">
        <v>133</v>
      </c>
      <c r="AI27" s="57">
        <v>11550345</v>
      </c>
      <c r="AJ27" s="48">
        <f t="shared" si="1"/>
        <v>1.4959799054759565E-3</v>
      </c>
      <c r="AL27" s="45" t="s">
        <v>7</v>
      </c>
      <c r="AM27" s="57">
        <v>14007</v>
      </c>
      <c r="AN27" s="48">
        <f t="shared" si="16"/>
        <v>1.8115916255759437E-3</v>
      </c>
      <c r="AP27" s="45" t="s">
        <v>7</v>
      </c>
      <c r="AQ27" s="57">
        <v>13343</v>
      </c>
      <c r="AR27" s="48">
        <f t="shared" si="17"/>
        <v>1.7210625003788969E-3</v>
      </c>
      <c r="AT27" s="45" t="s">
        <v>73</v>
      </c>
      <c r="AU27" s="57">
        <v>13985</v>
      </c>
      <c r="AV27" s="48">
        <f t="shared" si="18"/>
        <v>1.8574431939150772E-3</v>
      </c>
      <c r="AX27" s="45" t="s">
        <v>19</v>
      </c>
      <c r="AY27" s="57">
        <v>17600</v>
      </c>
      <c r="AZ27" s="48">
        <f t="shared" si="19"/>
        <v>2.3968526056851983E-3</v>
      </c>
      <c r="BB27" s="45" t="s">
        <v>70</v>
      </c>
      <c r="BC27" s="57">
        <v>19838</v>
      </c>
      <c r="BD27" s="48">
        <f t="shared" si="20"/>
        <v>2.8075572228365158E-3</v>
      </c>
      <c r="BF27" s="45" t="s">
        <v>73</v>
      </c>
      <c r="BG27" s="57">
        <v>12581</v>
      </c>
      <c r="BH27" s="48">
        <f t="shared" si="21"/>
        <v>1.9344780699441214E-3</v>
      </c>
      <c r="BJ27" s="45" t="s">
        <v>11</v>
      </c>
      <c r="BK27" s="57">
        <v>12628</v>
      </c>
      <c r="BL27" s="48">
        <f t="shared" si="22"/>
        <v>2.0272737999584207E-3</v>
      </c>
    </row>
    <row r="28" spans="2:64" s="44" customFormat="1" ht="12.75" customHeight="1" x14ac:dyDescent="0.2">
      <c r="B28" s="45" t="s">
        <v>222</v>
      </c>
      <c r="C28" s="57">
        <v>9747640</v>
      </c>
      <c r="D28" s="48">
        <f t="shared" si="9"/>
        <v>1.1694752915172117E-3</v>
      </c>
      <c r="F28" s="45" t="s">
        <v>190</v>
      </c>
      <c r="G28" s="57">
        <v>12935481</v>
      </c>
      <c r="H28" s="48">
        <f t="shared" si="10"/>
        <v>1.5538528203406896E-3</v>
      </c>
      <c r="J28" s="45" t="s">
        <v>190</v>
      </c>
      <c r="K28" s="57">
        <v>12935481</v>
      </c>
      <c r="L28" s="48">
        <f t="shared" si="0"/>
        <v>1.5762256046615074E-3</v>
      </c>
      <c r="N28" s="45" t="s">
        <v>190</v>
      </c>
      <c r="O28" s="57">
        <v>12935480</v>
      </c>
      <c r="P28" s="48">
        <f t="shared" si="11"/>
        <v>1.5867103592990372E-3</v>
      </c>
      <c r="R28" s="45" t="s">
        <v>191</v>
      </c>
      <c r="S28" s="57">
        <v>12498017</v>
      </c>
      <c r="T28" s="48">
        <f t="shared" si="12"/>
        <v>1.5594229878472762E-3</v>
      </c>
      <c r="V28" s="45" t="s">
        <v>189</v>
      </c>
      <c r="W28" s="57">
        <v>12551229</v>
      </c>
      <c r="X28" s="48">
        <f t="shared" si="13"/>
        <v>1.600368065851706E-3</v>
      </c>
      <c r="Z28" s="45" t="s">
        <v>188</v>
      </c>
      <c r="AA28" s="57">
        <v>16068077</v>
      </c>
      <c r="AB28" s="48">
        <f t="shared" si="14"/>
        <v>2.0469017942844822E-3</v>
      </c>
      <c r="AD28" s="45" t="s">
        <v>190</v>
      </c>
      <c r="AE28" s="57">
        <v>15146751</v>
      </c>
      <c r="AF28" s="48">
        <f t="shared" si="15"/>
        <v>1.95500229477636E-3</v>
      </c>
      <c r="AH28" s="45" t="s">
        <v>134</v>
      </c>
      <c r="AI28" s="57">
        <v>10746243</v>
      </c>
      <c r="AJ28" s="48">
        <f t="shared" si="1"/>
        <v>1.3918340610052477E-3</v>
      </c>
      <c r="AL28" s="45" t="s">
        <v>83</v>
      </c>
      <c r="AM28" s="57">
        <v>12874</v>
      </c>
      <c r="AN28" s="48">
        <f t="shared" si="16"/>
        <v>1.6650553714331905E-3</v>
      </c>
      <c r="AP28" s="45" t="s">
        <v>73</v>
      </c>
      <c r="AQ28" s="57">
        <v>13289</v>
      </c>
      <c r="AR28" s="48">
        <f t="shared" si="17"/>
        <v>1.7140972470610178E-3</v>
      </c>
      <c r="AT28" s="45" t="s">
        <v>7</v>
      </c>
      <c r="AU28" s="57">
        <v>12252</v>
      </c>
      <c r="AV28" s="48">
        <f t="shared" si="18"/>
        <v>1.6272716490416536E-3</v>
      </c>
      <c r="AX28" s="45" t="s">
        <v>83</v>
      </c>
      <c r="AY28" s="57">
        <v>16812</v>
      </c>
      <c r="AZ28" s="48">
        <f t="shared" si="19"/>
        <v>2.2895389776579293E-3</v>
      </c>
      <c r="BB28" s="45" t="s">
        <v>72</v>
      </c>
      <c r="BC28" s="57">
        <v>19436</v>
      </c>
      <c r="BD28" s="48">
        <f t="shared" si="20"/>
        <v>2.750664491533951E-3</v>
      </c>
      <c r="BF28" s="45" t="s">
        <v>19</v>
      </c>
      <c r="BG28" s="57">
        <v>11676</v>
      </c>
      <c r="BH28" s="48">
        <f t="shared" si="21"/>
        <v>1.7953235787828918E-3</v>
      </c>
      <c r="BJ28" s="45" t="s">
        <v>74</v>
      </c>
      <c r="BK28" s="57">
        <v>11492</v>
      </c>
      <c r="BL28" s="48">
        <f t="shared" si="22"/>
        <v>1.8449026377195257E-3</v>
      </c>
    </row>
    <row r="29" spans="2:64" s="44" customFormat="1" ht="12.75" customHeight="1" x14ac:dyDescent="0.2">
      <c r="B29" s="45" t="s">
        <v>194</v>
      </c>
      <c r="C29" s="57">
        <v>7371885</v>
      </c>
      <c r="D29" s="48">
        <f t="shared" si="9"/>
        <v>8.844435534556427E-4</v>
      </c>
      <c r="F29" s="45" t="s">
        <v>231</v>
      </c>
      <c r="G29" s="57">
        <v>11010522</v>
      </c>
      <c r="H29" s="48">
        <f t="shared" si="10"/>
        <v>1.3226203697507043E-3</v>
      </c>
      <c r="J29" s="45" t="s">
        <v>231</v>
      </c>
      <c r="K29" s="57">
        <v>10949671</v>
      </c>
      <c r="L29" s="48">
        <f t="shared" si="0"/>
        <v>1.3342489384677364E-3</v>
      </c>
      <c r="N29" s="45" t="s">
        <v>231</v>
      </c>
      <c r="O29" s="57">
        <v>10525922</v>
      </c>
      <c r="P29" s="48">
        <f t="shared" si="11"/>
        <v>1.2911457076640093E-3</v>
      </c>
      <c r="R29" s="45" t="s">
        <v>192</v>
      </c>
      <c r="S29" s="57">
        <v>11444489</v>
      </c>
      <c r="T29" s="48">
        <f t="shared" si="12"/>
        <v>1.427970471696853E-3</v>
      </c>
      <c r="V29" s="45" t="s">
        <v>191</v>
      </c>
      <c r="W29" s="57">
        <v>11791873</v>
      </c>
      <c r="X29" s="48">
        <f t="shared" si="13"/>
        <v>1.5035449505206985E-3</v>
      </c>
      <c r="Z29" s="45" t="s">
        <v>192</v>
      </c>
      <c r="AA29" s="57">
        <v>11699552</v>
      </c>
      <c r="AB29" s="48">
        <f t="shared" si="14"/>
        <v>1.4903982586792809E-3</v>
      </c>
      <c r="AD29" s="45" t="s">
        <v>191</v>
      </c>
      <c r="AE29" s="57">
        <v>11128348</v>
      </c>
      <c r="AF29" s="48">
        <f t="shared" si="15"/>
        <v>1.4363440632958128E-3</v>
      </c>
      <c r="AH29" s="45" t="s">
        <v>135</v>
      </c>
      <c r="AI29" s="57">
        <v>8568568</v>
      </c>
      <c r="AJ29" s="48">
        <f t="shared" si="1"/>
        <v>1.109785512614931E-3</v>
      </c>
      <c r="AL29" s="45" t="s">
        <v>72</v>
      </c>
      <c r="AM29" s="57">
        <v>11188</v>
      </c>
      <c r="AN29" s="48">
        <f t="shared" si="16"/>
        <v>1.4469970091342656E-3</v>
      </c>
      <c r="AP29" s="45" t="s">
        <v>83</v>
      </c>
      <c r="AQ29" s="57">
        <v>10637</v>
      </c>
      <c r="AR29" s="48">
        <f t="shared" si="17"/>
        <v>1.3720259174496235E-3</v>
      </c>
      <c r="AT29" s="45" t="s">
        <v>83</v>
      </c>
      <c r="AU29" s="57">
        <v>11082</v>
      </c>
      <c r="AV29" s="48">
        <f t="shared" si="18"/>
        <v>1.4718759724681363E-3</v>
      </c>
      <c r="AX29" s="45" t="s">
        <v>70</v>
      </c>
      <c r="AY29" s="57">
        <v>16632</v>
      </c>
      <c r="AZ29" s="48">
        <f t="shared" si="19"/>
        <v>2.2650257123725125E-3</v>
      </c>
      <c r="BB29" s="45" t="s">
        <v>19</v>
      </c>
      <c r="BC29" s="57">
        <v>18788</v>
      </c>
      <c r="BD29" s="48">
        <f t="shared" si="20"/>
        <v>2.6589568052551899E-3</v>
      </c>
      <c r="BF29" s="45" t="s">
        <v>72</v>
      </c>
      <c r="BG29" s="57">
        <v>11640</v>
      </c>
      <c r="BH29" s="48">
        <f t="shared" si="21"/>
        <v>1.7897881515101799E-3</v>
      </c>
      <c r="BJ29" s="45" t="s">
        <v>19</v>
      </c>
      <c r="BK29" s="57">
        <v>9796</v>
      </c>
      <c r="BL29" s="48">
        <f t="shared" si="22"/>
        <v>1.5726301983206121E-3</v>
      </c>
    </row>
    <row r="30" spans="2:64" s="44" customFormat="1" ht="12.75" customHeight="1" x14ac:dyDescent="0.2">
      <c r="B30" s="45" t="s">
        <v>206</v>
      </c>
      <c r="C30" s="57">
        <v>4514085</v>
      </c>
      <c r="D30" s="48">
        <f t="shared" si="9"/>
        <v>5.415783585881786E-4</v>
      </c>
      <c r="F30" s="45" t="s">
        <v>222</v>
      </c>
      <c r="G30" s="57">
        <v>9385029</v>
      </c>
      <c r="H30" s="48">
        <f t="shared" si="10"/>
        <v>1.1273607669192325E-3</v>
      </c>
      <c r="J30" s="45" t="s">
        <v>138</v>
      </c>
      <c r="K30" s="57">
        <v>9118089</v>
      </c>
      <c r="L30" s="48">
        <f t="shared" si="0"/>
        <v>1.1110653981388431E-3</v>
      </c>
      <c r="N30" s="45" t="s">
        <v>222</v>
      </c>
      <c r="O30" s="57">
        <v>10029355</v>
      </c>
      <c r="P30" s="48">
        <f t="shared" si="11"/>
        <v>1.2302350956893439E-3</v>
      </c>
      <c r="R30" s="45" t="s">
        <v>222</v>
      </c>
      <c r="S30" s="57">
        <v>10441625</v>
      </c>
      <c r="T30" s="48">
        <f t="shared" si="12"/>
        <v>1.3028394868946662E-3</v>
      </c>
      <c r="V30" s="45" t="s">
        <v>193</v>
      </c>
      <c r="W30" s="57">
        <v>10793191</v>
      </c>
      <c r="X30" s="48">
        <f t="shared" si="13"/>
        <v>1.3762061233237033E-3</v>
      </c>
      <c r="Z30" s="45" t="s">
        <v>191</v>
      </c>
      <c r="AA30" s="57">
        <v>11414247</v>
      </c>
      <c r="AB30" s="48">
        <f t="shared" si="14"/>
        <v>1.4540534417843698E-3</v>
      </c>
      <c r="AD30" s="45" t="s">
        <v>192</v>
      </c>
      <c r="AE30" s="57">
        <v>8362625</v>
      </c>
      <c r="AF30" s="48">
        <f t="shared" si="15"/>
        <v>1.0793701609905753E-3</v>
      </c>
      <c r="AH30" s="45" t="s">
        <v>136</v>
      </c>
      <c r="AI30" s="57">
        <v>7562512</v>
      </c>
      <c r="AJ30" s="48">
        <f t="shared" si="1"/>
        <v>9.7948294937690483E-4</v>
      </c>
      <c r="AL30" s="45" t="s">
        <v>56</v>
      </c>
      <c r="AM30" s="57">
        <v>10238</v>
      </c>
      <c r="AN30" s="48">
        <f t="shared" si="16"/>
        <v>1.3241290113976236E-3</v>
      </c>
      <c r="AP30" s="45" t="s">
        <v>56</v>
      </c>
      <c r="AQ30" s="57">
        <v>9667</v>
      </c>
      <c r="AR30" s="48">
        <f t="shared" si="17"/>
        <v>1.2469093300729068E-3</v>
      </c>
      <c r="AT30" s="45" t="s">
        <v>23</v>
      </c>
      <c r="AU30" s="57">
        <v>9503</v>
      </c>
      <c r="AV30" s="48">
        <f t="shared" si="18"/>
        <v>1.2621582175026799E-3</v>
      </c>
      <c r="AX30" s="45" t="s">
        <v>7</v>
      </c>
      <c r="AY30" s="57">
        <v>10441</v>
      </c>
      <c r="AZ30" s="48">
        <f t="shared" si="19"/>
        <v>1.4219055713613157E-3</v>
      </c>
      <c r="BB30" s="45" t="s">
        <v>11</v>
      </c>
      <c r="BC30" s="57">
        <v>14467</v>
      </c>
      <c r="BD30" s="48">
        <f t="shared" si="20"/>
        <v>2.0474307058562292E-3</v>
      </c>
      <c r="BF30" s="45" t="s">
        <v>83</v>
      </c>
      <c r="BG30" s="57">
        <v>10977</v>
      </c>
      <c r="BH30" s="48">
        <f t="shared" si="21"/>
        <v>1.6878440325710691E-3</v>
      </c>
      <c r="BJ30" s="45" t="s">
        <v>70</v>
      </c>
      <c r="BK30" s="57">
        <v>9424</v>
      </c>
      <c r="BL30" s="48">
        <f t="shared" si="22"/>
        <v>1.5129100642071712E-3</v>
      </c>
    </row>
    <row r="31" spans="2:64" s="44" customFormat="1" ht="12.75" customHeight="1" x14ac:dyDescent="0.2">
      <c r="B31" s="45" t="s">
        <v>306</v>
      </c>
      <c r="C31" s="57">
        <v>4204785</v>
      </c>
      <c r="D31" s="48">
        <f t="shared" si="9"/>
        <v>5.0447002183525444E-4</v>
      </c>
      <c r="F31" s="45" t="s">
        <v>138</v>
      </c>
      <c r="G31" s="57">
        <v>9006598</v>
      </c>
      <c r="H31" s="48">
        <f t="shared" si="10"/>
        <v>1.0819023818267612E-3</v>
      </c>
      <c r="J31" s="45" t="s">
        <v>206</v>
      </c>
      <c r="K31" s="57">
        <v>6800658</v>
      </c>
      <c r="L31" s="48">
        <f t="shared" si="0"/>
        <v>8.2867975826690307E-4</v>
      </c>
      <c r="N31" s="45" t="s">
        <v>138</v>
      </c>
      <c r="O31" s="57">
        <v>7427754</v>
      </c>
      <c r="P31" s="48">
        <f t="shared" si="11"/>
        <v>9.1111379076190915E-4</v>
      </c>
      <c r="R31" s="45" t="s">
        <v>231</v>
      </c>
      <c r="S31" s="57">
        <v>9962587</v>
      </c>
      <c r="T31" s="48">
        <f t="shared" si="12"/>
        <v>1.2430681752335936E-3</v>
      </c>
      <c r="V31" s="45" t="s">
        <v>231</v>
      </c>
      <c r="W31" s="57">
        <v>9485816</v>
      </c>
      <c r="X31" s="48">
        <f t="shared" si="13"/>
        <v>1.2095068144279072E-3</v>
      </c>
      <c r="Z31" s="45" t="s">
        <v>222</v>
      </c>
      <c r="AA31" s="57">
        <v>10037005</v>
      </c>
      <c r="AB31" s="48">
        <f t="shared" si="14"/>
        <v>1.2786074863683017E-3</v>
      </c>
      <c r="AD31" s="45" t="s">
        <v>136</v>
      </c>
      <c r="AE31" s="57">
        <v>7909186</v>
      </c>
      <c r="AF31" s="48">
        <f t="shared" si="15"/>
        <v>1.0208444556732371E-3</v>
      </c>
      <c r="AH31" s="45" t="s">
        <v>137</v>
      </c>
      <c r="AI31" s="57">
        <v>6691317</v>
      </c>
      <c r="AJ31" s="48">
        <f t="shared" si="1"/>
        <v>8.6664734024565154E-4</v>
      </c>
      <c r="AL31" s="45" t="s">
        <v>23</v>
      </c>
      <c r="AM31" s="57">
        <v>8750</v>
      </c>
      <c r="AN31" s="48">
        <f t="shared" si="16"/>
        <v>1.1316789265217041E-3</v>
      </c>
      <c r="AP31" s="45" t="s">
        <v>23</v>
      </c>
      <c r="AQ31" s="57">
        <v>9078</v>
      </c>
      <c r="AR31" s="48">
        <f t="shared" si="17"/>
        <v>1.1709364744390037E-3</v>
      </c>
      <c r="AT31" s="45" t="s">
        <v>56</v>
      </c>
      <c r="AU31" s="57">
        <v>8795</v>
      </c>
      <c r="AV31" s="48">
        <f t="shared" si="18"/>
        <v>1.1681239106530643E-3</v>
      </c>
      <c r="AX31" s="45" t="s">
        <v>21</v>
      </c>
      <c r="AY31" s="57">
        <v>8317</v>
      </c>
      <c r="AZ31" s="48">
        <f t="shared" si="19"/>
        <v>1.1326490409933974E-3</v>
      </c>
      <c r="BB31" s="45" t="s">
        <v>7</v>
      </c>
      <c r="BC31" s="57">
        <v>8991</v>
      </c>
      <c r="BD31" s="48">
        <f t="shared" si="20"/>
        <v>1.2724441471178101E-3</v>
      </c>
      <c r="BF31" s="45" t="s">
        <v>7</v>
      </c>
      <c r="BG31" s="57">
        <v>7712</v>
      </c>
      <c r="BH31" s="48">
        <f t="shared" si="21"/>
        <v>1.1858115313098374E-3</v>
      </c>
      <c r="BJ31" s="45" t="s">
        <v>40</v>
      </c>
      <c r="BK31" s="57">
        <v>9205</v>
      </c>
      <c r="BL31" s="48">
        <f t="shared" si="22"/>
        <v>1.4777522433178066E-3</v>
      </c>
    </row>
    <row r="32" spans="2:64" s="44" customFormat="1" ht="12.75" customHeight="1" x14ac:dyDescent="0.2">
      <c r="B32" s="45" t="s">
        <v>145</v>
      </c>
      <c r="C32" s="57">
        <v>3893374</v>
      </c>
      <c r="D32" s="48">
        <f t="shared" si="9"/>
        <v>4.6710841738467287E-4</v>
      </c>
      <c r="F32" s="45" t="s">
        <v>194</v>
      </c>
      <c r="G32" s="57">
        <v>6859521</v>
      </c>
      <c r="H32" s="48">
        <f t="shared" si="10"/>
        <v>8.2398838141667765E-4</v>
      </c>
      <c r="J32" s="45" t="s">
        <v>194</v>
      </c>
      <c r="K32" s="57">
        <v>6338250</v>
      </c>
      <c r="L32" s="48">
        <f t="shared" si="0"/>
        <v>7.7233401206694982E-4</v>
      </c>
      <c r="N32" s="45" t="s">
        <v>194</v>
      </c>
      <c r="O32" s="57">
        <v>5771618</v>
      </c>
      <c r="P32" s="48">
        <f t="shared" si="11"/>
        <v>7.0796646668827058E-4</v>
      </c>
      <c r="R32" s="45" t="s">
        <v>138</v>
      </c>
      <c r="S32" s="57">
        <v>5801765</v>
      </c>
      <c r="T32" s="48">
        <f t="shared" si="12"/>
        <v>7.2390729754070202E-4</v>
      </c>
      <c r="U32" s="49"/>
      <c r="V32" s="45" t="s">
        <v>192</v>
      </c>
      <c r="W32" s="57">
        <v>8948664</v>
      </c>
      <c r="X32" s="48">
        <f t="shared" si="13"/>
        <v>1.1410162381418419E-3</v>
      </c>
      <c r="Y32" s="49"/>
      <c r="Z32" s="45" t="s">
        <v>136</v>
      </c>
      <c r="AA32" s="57">
        <v>8519946</v>
      </c>
      <c r="AB32" s="48">
        <f t="shared" si="14"/>
        <v>1.0853503349907334E-3</v>
      </c>
      <c r="AC32" s="49"/>
      <c r="AD32" s="45" t="s">
        <v>193</v>
      </c>
      <c r="AE32" s="57">
        <v>6421874</v>
      </c>
      <c r="AF32" s="48">
        <f t="shared" si="15"/>
        <v>8.2887600164316703E-4</v>
      </c>
      <c r="AG32" s="49"/>
      <c r="AH32" s="45" t="s">
        <v>138</v>
      </c>
      <c r="AI32" s="57">
        <v>6632088</v>
      </c>
      <c r="AJ32" s="48">
        <f t="shared" si="1"/>
        <v>8.5897610671787077E-4</v>
      </c>
      <c r="AK32" s="49"/>
      <c r="AL32" s="45" t="s">
        <v>6</v>
      </c>
      <c r="AM32" s="57">
        <v>7195</v>
      </c>
      <c r="AN32" s="48">
        <f t="shared" si="16"/>
        <v>9.3056341443698975E-4</v>
      </c>
      <c r="AO32" s="49"/>
      <c r="AP32" s="45" t="s">
        <v>49</v>
      </c>
      <c r="AQ32" s="57">
        <v>6336</v>
      </c>
      <c r="AR32" s="48">
        <f t="shared" si="17"/>
        <v>8.1725638929781093E-4</v>
      </c>
      <c r="AS32" s="49"/>
      <c r="AT32" s="45" t="s">
        <v>49</v>
      </c>
      <c r="AU32" s="57">
        <v>5897</v>
      </c>
      <c r="AV32" s="48">
        <f t="shared" si="18"/>
        <v>7.832207732940443E-4</v>
      </c>
      <c r="AX32" s="45" t="s">
        <v>93</v>
      </c>
      <c r="AY32" s="57">
        <v>8051</v>
      </c>
      <c r="AZ32" s="48">
        <f t="shared" si="19"/>
        <v>1.096423882293837E-3</v>
      </c>
      <c r="BB32" s="45" t="s">
        <v>93</v>
      </c>
      <c r="BC32" s="57">
        <v>7224</v>
      </c>
      <c r="BD32" s="48">
        <f t="shared" si="20"/>
        <v>1.0223708729595216E-3</v>
      </c>
      <c r="BF32" s="45" t="s">
        <v>93</v>
      </c>
      <c r="BG32" s="57">
        <v>6628</v>
      </c>
      <c r="BH32" s="48">
        <f t="shared" si="21"/>
        <v>1.0191336656537348E-3</v>
      </c>
      <c r="BJ32" s="45" t="s">
        <v>7</v>
      </c>
      <c r="BK32" s="57">
        <v>8094</v>
      </c>
      <c r="BL32" s="48">
        <f t="shared" si="22"/>
        <v>1.2993945309521268E-3</v>
      </c>
    </row>
    <row r="33" spans="2:64" s="44" customFormat="1" ht="12.75" customHeight="1" x14ac:dyDescent="0.2">
      <c r="B33" s="45" t="s">
        <v>318</v>
      </c>
      <c r="C33" s="57">
        <v>3727479</v>
      </c>
      <c r="D33" s="48">
        <f t="shared" si="9"/>
        <v>4.4720512761543151E-4</v>
      </c>
      <c r="F33" s="45" t="s">
        <v>206</v>
      </c>
      <c r="G33" s="57">
        <v>5097491</v>
      </c>
      <c r="H33" s="48">
        <f t="shared" si="10"/>
        <v>6.1232750193141502E-4</v>
      </c>
      <c r="J33" s="45" t="s">
        <v>222</v>
      </c>
      <c r="K33" s="57">
        <v>4187964</v>
      </c>
      <c r="L33" s="48">
        <f t="shared" si="0"/>
        <v>5.1031547170148723E-4</v>
      </c>
      <c r="N33" s="45" t="s">
        <v>201</v>
      </c>
      <c r="O33" s="57">
        <v>5207479</v>
      </c>
      <c r="P33" s="48">
        <f t="shared" si="11"/>
        <v>6.3876724134954326E-4</v>
      </c>
      <c r="R33" s="45" t="s">
        <v>194</v>
      </c>
      <c r="S33" s="57">
        <v>5248184</v>
      </c>
      <c r="T33" s="48">
        <f t="shared" si="12"/>
        <v>6.5483498494619337E-4</v>
      </c>
      <c r="V33" s="45" t="s">
        <v>222</v>
      </c>
      <c r="W33" s="57">
        <v>7521560</v>
      </c>
      <c r="X33" s="48">
        <f t="shared" si="13"/>
        <v>9.5905065785888849E-4</v>
      </c>
      <c r="Z33" s="45" t="s">
        <v>193</v>
      </c>
      <c r="AA33" s="57">
        <v>8507701</v>
      </c>
      <c r="AB33" s="48">
        <f t="shared" si="14"/>
        <v>1.0837904524689473E-3</v>
      </c>
      <c r="AD33" s="45" t="s">
        <v>194</v>
      </c>
      <c r="AE33" s="57">
        <v>4951375</v>
      </c>
      <c r="AF33" s="48">
        <f t="shared" si="15"/>
        <v>6.3907761389213433E-4</v>
      </c>
      <c r="AH33" s="45" t="s">
        <v>139</v>
      </c>
      <c r="AI33" s="57">
        <v>5477361</v>
      </c>
      <c r="AJ33" s="48">
        <f t="shared" si="1"/>
        <v>7.0941794301708657E-4</v>
      </c>
      <c r="AL33" s="45" t="s">
        <v>49</v>
      </c>
      <c r="AM33" s="57">
        <v>6831</v>
      </c>
      <c r="AN33" s="48">
        <f t="shared" si="16"/>
        <v>8.8348557109368682E-4</v>
      </c>
      <c r="AP33" s="45" t="s">
        <v>84</v>
      </c>
      <c r="AQ33" s="57">
        <v>6087</v>
      </c>
      <c r="AR33" s="48">
        <f t="shared" si="17"/>
        <v>7.8513883233203522E-4</v>
      </c>
      <c r="AT33" s="45" t="s">
        <v>84</v>
      </c>
      <c r="AU33" s="57">
        <v>4692</v>
      </c>
      <c r="AV33" s="48">
        <f t="shared" si="18"/>
        <v>6.2317650810507985E-4</v>
      </c>
      <c r="AX33" s="45" t="s">
        <v>49</v>
      </c>
      <c r="AY33" s="57">
        <v>4800</v>
      </c>
      <c r="AZ33" s="48">
        <f t="shared" si="19"/>
        <v>6.5368707427778132E-4</v>
      </c>
      <c r="BB33" s="45" t="s">
        <v>6</v>
      </c>
      <c r="BC33" s="57">
        <v>5486</v>
      </c>
      <c r="BD33" s="48">
        <f t="shared" si="20"/>
        <v>7.7640180081062237E-4</v>
      </c>
      <c r="BF33" s="45" t="s">
        <v>6</v>
      </c>
      <c r="BG33" s="57">
        <v>5365</v>
      </c>
      <c r="BH33" s="48">
        <f t="shared" si="21"/>
        <v>8.2493242550275901E-4</v>
      </c>
      <c r="BJ33" s="45" t="s">
        <v>72</v>
      </c>
      <c r="BK33" s="57">
        <v>7981</v>
      </c>
      <c r="BL33" s="48">
        <f t="shared" si="22"/>
        <v>1.2812537375251943E-3</v>
      </c>
    </row>
    <row r="34" spans="2:64" s="44" customFormat="1" ht="12.75" customHeight="1" x14ac:dyDescent="0.2">
      <c r="B34" s="45" t="s">
        <v>132</v>
      </c>
      <c r="C34" s="57">
        <v>3686587</v>
      </c>
      <c r="D34" s="48">
        <f t="shared" si="9"/>
        <v>4.4229910075962623E-4</v>
      </c>
      <c r="F34" s="45" t="s">
        <v>266</v>
      </c>
      <c r="G34" s="57">
        <v>4841905</v>
      </c>
      <c r="H34" s="48">
        <f t="shared" si="10"/>
        <v>5.8162566510450489E-4</v>
      </c>
      <c r="J34" s="45" t="s">
        <v>266</v>
      </c>
      <c r="K34" s="57">
        <v>3481707</v>
      </c>
      <c r="L34" s="48">
        <f t="shared" si="0"/>
        <v>4.2425602274312051E-4</v>
      </c>
      <c r="N34" s="45" t="s">
        <v>206</v>
      </c>
      <c r="O34" s="57">
        <v>4295951</v>
      </c>
      <c r="P34" s="48">
        <f t="shared" si="11"/>
        <v>5.2695608935586914E-4</v>
      </c>
      <c r="R34" s="45" t="s">
        <v>201</v>
      </c>
      <c r="S34" s="57">
        <v>5153303</v>
      </c>
      <c r="T34" s="48">
        <f t="shared" si="12"/>
        <v>6.4299633786242506E-4</v>
      </c>
      <c r="V34" s="45" t="s">
        <v>194</v>
      </c>
      <c r="W34" s="57">
        <v>5021783</v>
      </c>
      <c r="X34" s="48">
        <f t="shared" si="13"/>
        <v>6.4031188872714999E-4</v>
      </c>
      <c r="Z34" s="45" t="s">
        <v>195</v>
      </c>
      <c r="AA34" s="57">
        <v>6800922</v>
      </c>
      <c r="AB34" s="48">
        <f t="shared" si="14"/>
        <v>8.663649946778827E-4</v>
      </c>
      <c r="AD34" s="45" t="s">
        <v>195</v>
      </c>
      <c r="AE34" s="57">
        <v>4518373</v>
      </c>
      <c r="AF34" s="48">
        <f t="shared" si="15"/>
        <v>5.8318972719994839E-4</v>
      </c>
      <c r="AH34" s="45" t="s">
        <v>140</v>
      </c>
      <c r="AI34" s="57">
        <v>5148044</v>
      </c>
      <c r="AJ34" s="48">
        <f t="shared" si="1"/>
        <v>6.6676539761418945E-4</v>
      </c>
      <c r="AL34" s="45" t="s">
        <v>111</v>
      </c>
      <c r="AM34" s="57">
        <v>6046</v>
      </c>
      <c r="AN34" s="48">
        <f t="shared" si="16"/>
        <v>7.8195780454288252E-4</v>
      </c>
      <c r="AP34" s="45" t="s">
        <v>16</v>
      </c>
      <c r="AQ34" s="57">
        <v>4693</v>
      </c>
      <c r="AR34" s="48">
        <f t="shared" si="17"/>
        <v>6.0533210779271257E-4</v>
      </c>
      <c r="AT34" s="45" t="s">
        <v>6</v>
      </c>
      <c r="AU34" s="57">
        <v>3908</v>
      </c>
      <c r="AV34" s="48">
        <f t="shared" si="18"/>
        <v>5.1904812311906478E-4</v>
      </c>
      <c r="AX34" s="45" t="s">
        <v>84</v>
      </c>
      <c r="AY34" s="57">
        <v>4654</v>
      </c>
      <c r="AZ34" s="48">
        <f t="shared" si="19"/>
        <v>6.338040924351655E-4</v>
      </c>
      <c r="BB34" s="45" t="s">
        <v>49</v>
      </c>
      <c r="BC34" s="57">
        <v>4218</v>
      </c>
      <c r="BD34" s="48">
        <f t="shared" si="20"/>
        <v>5.9694910605526889E-4</v>
      </c>
      <c r="BF34" s="45" t="s">
        <v>21</v>
      </c>
      <c r="BG34" s="57">
        <v>4978</v>
      </c>
      <c r="BH34" s="48">
        <f t="shared" si="21"/>
        <v>7.6542658232110609E-4</v>
      </c>
      <c r="BJ34" s="45" t="s">
        <v>56</v>
      </c>
      <c r="BK34" s="57">
        <v>6067</v>
      </c>
      <c r="BL34" s="48">
        <f t="shared" si="22"/>
        <v>9.7398401523184498E-4</v>
      </c>
    </row>
    <row r="35" spans="2:64" s="44" customFormat="1" ht="12.75" customHeight="1" x14ac:dyDescent="0.2">
      <c r="B35" s="45" t="s">
        <v>267</v>
      </c>
      <c r="C35" s="57">
        <v>3366110</v>
      </c>
      <c r="D35" s="48">
        <f t="shared" si="9"/>
        <v>4.0384980092914816E-4</v>
      </c>
      <c r="F35" s="45" t="s">
        <v>267</v>
      </c>
      <c r="G35" s="57">
        <v>4532502</v>
      </c>
      <c r="H35" s="48">
        <f t="shared" si="10"/>
        <v>5.4445915199441105E-4</v>
      </c>
      <c r="J35" s="45" t="s">
        <v>145</v>
      </c>
      <c r="K35" s="57">
        <v>3320246</v>
      </c>
      <c r="L35" s="48">
        <f t="shared" si="0"/>
        <v>4.0458153500244414E-4</v>
      </c>
      <c r="N35" s="45" t="s">
        <v>251</v>
      </c>
      <c r="O35" s="57">
        <v>4070937</v>
      </c>
      <c r="P35" s="48">
        <f t="shared" si="11"/>
        <v>4.9935510007775082E-4</v>
      </c>
      <c r="R35" s="45" t="s">
        <v>220</v>
      </c>
      <c r="S35" s="57">
        <v>3121112</v>
      </c>
      <c r="T35" s="48">
        <f t="shared" si="12"/>
        <v>3.8943248360487814E-4</v>
      </c>
      <c r="V35" s="45" t="s">
        <v>201</v>
      </c>
      <c r="W35" s="57">
        <v>4793233</v>
      </c>
      <c r="X35" s="48">
        <f t="shared" si="13"/>
        <v>6.111701910136904E-4</v>
      </c>
      <c r="Z35" s="45" t="s">
        <v>194</v>
      </c>
      <c r="AA35" s="57">
        <v>4868496</v>
      </c>
      <c r="AB35" s="48">
        <f t="shared" si="14"/>
        <v>6.2019451349821294E-4</v>
      </c>
      <c r="AD35" s="45" t="s">
        <v>196</v>
      </c>
      <c r="AE35" s="57">
        <v>3394429</v>
      </c>
      <c r="AF35" s="48">
        <f t="shared" si="15"/>
        <v>4.3812144825351815E-4</v>
      </c>
      <c r="AH35" s="45" t="s">
        <v>141</v>
      </c>
      <c r="AI35" s="57">
        <v>3210849</v>
      </c>
      <c r="AJ35" s="48">
        <f t="shared" si="1"/>
        <v>4.1586338620340513E-4</v>
      </c>
      <c r="AL35" s="45" t="s">
        <v>85</v>
      </c>
      <c r="AM35" s="57">
        <v>5390</v>
      </c>
      <c r="AN35" s="48">
        <f t="shared" si="16"/>
        <v>6.9711421873736967E-4</v>
      </c>
      <c r="AP35" s="45" t="s">
        <v>85</v>
      </c>
      <c r="AQ35" s="57">
        <v>4587</v>
      </c>
      <c r="AR35" s="48">
        <f t="shared" si="17"/>
        <v>5.9165957350206097E-4</v>
      </c>
      <c r="AT35" s="45" t="s">
        <v>16</v>
      </c>
      <c r="AU35" s="57">
        <v>3885</v>
      </c>
      <c r="AV35" s="48">
        <f t="shared" si="18"/>
        <v>5.1599333631462813E-4</v>
      </c>
      <c r="AX35" s="45" t="s">
        <v>23</v>
      </c>
      <c r="AY35" s="57">
        <v>3827</v>
      </c>
      <c r="AZ35" s="48">
        <f t="shared" si="19"/>
        <v>5.2117925692938942E-4</v>
      </c>
      <c r="BB35" s="45" t="s">
        <v>16</v>
      </c>
      <c r="BC35" s="57">
        <v>3725</v>
      </c>
      <c r="BD35" s="48">
        <f t="shared" si="20"/>
        <v>5.2717767189565585E-4</v>
      </c>
      <c r="BF35" s="45" t="s">
        <v>49</v>
      </c>
      <c r="BG35" s="57">
        <v>3910</v>
      </c>
      <c r="BH35" s="48">
        <f t="shared" si="21"/>
        <v>6.0120890656398653E-4</v>
      </c>
      <c r="BJ35" s="45" t="s">
        <v>6</v>
      </c>
      <c r="BK35" s="57">
        <v>5325</v>
      </c>
      <c r="BL35" s="48">
        <f t="shared" si="22"/>
        <v>8.5486482299482029E-4</v>
      </c>
    </row>
    <row r="36" spans="2:64" s="44" customFormat="1" ht="12.75" customHeight="1" x14ac:dyDescent="0.2">
      <c r="B36" s="45" t="s">
        <v>319</v>
      </c>
      <c r="C36" s="57">
        <v>2781685</v>
      </c>
      <c r="D36" s="48">
        <f t="shared" si="9"/>
        <v>3.3373328070015459E-4</v>
      </c>
      <c r="F36" s="45" t="s">
        <v>306</v>
      </c>
      <c r="G36" s="57">
        <v>3969101</v>
      </c>
      <c r="H36" s="48">
        <f t="shared" si="10"/>
        <v>4.7678155787690083E-4</v>
      </c>
      <c r="J36" s="45" t="s">
        <v>267</v>
      </c>
      <c r="K36" s="57">
        <v>2844869</v>
      </c>
      <c r="L36" s="48">
        <f t="shared" si="0"/>
        <v>3.466554788111689E-4</v>
      </c>
      <c r="N36" s="45" t="s">
        <v>145</v>
      </c>
      <c r="O36" s="57">
        <v>2880144</v>
      </c>
      <c r="P36" s="48">
        <f t="shared" si="11"/>
        <v>3.5328834500714053E-4</v>
      </c>
      <c r="R36" s="45" t="s">
        <v>145</v>
      </c>
      <c r="S36" s="57">
        <v>2630767</v>
      </c>
      <c r="T36" s="48">
        <f t="shared" si="12"/>
        <v>3.2825035647415226E-4</v>
      </c>
      <c r="V36" s="45" t="s">
        <v>138</v>
      </c>
      <c r="W36" s="57">
        <v>3633187</v>
      </c>
      <c r="X36" s="48">
        <f t="shared" si="13"/>
        <v>4.6325634342800711E-4</v>
      </c>
      <c r="Z36" s="45" t="s">
        <v>197</v>
      </c>
      <c r="AA36" s="57">
        <v>2912451</v>
      </c>
      <c r="AB36" s="48">
        <f t="shared" si="14"/>
        <v>3.7101522339391544E-4</v>
      </c>
      <c r="AD36" s="45" t="s">
        <v>137</v>
      </c>
      <c r="AE36" s="57">
        <v>3051394</v>
      </c>
      <c r="AF36" s="48">
        <f t="shared" si="15"/>
        <v>3.9384566843851963E-4</v>
      </c>
      <c r="AH36" s="45" t="s">
        <v>197</v>
      </c>
      <c r="AI36" s="57">
        <v>2131090</v>
      </c>
      <c r="AJ36" s="48">
        <f t="shared" si="1"/>
        <v>2.7601494299614047E-4</v>
      </c>
      <c r="AL36" s="45" t="s">
        <v>84</v>
      </c>
      <c r="AM36" s="57">
        <v>4945</v>
      </c>
      <c r="AN36" s="48">
        <f t="shared" si="16"/>
        <v>6.3956026190283726E-4</v>
      </c>
      <c r="AP36" s="45" t="s">
        <v>6</v>
      </c>
      <c r="AQ36" s="57">
        <v>4259</v>
      </c>
      <c r="AR36" s="48">
        <f t="shared" si="17"/>
        <v>5.4935210890457332E-4</v>
      </c>
      <c r="AT36" s="45" t="s">
        <v>27</v>
      </c>
      <c r="AU36" s="57">
        <v>2931</v>
      </c>
      <c r="AV36" s="48">
        <f t="shared" si="18"/>
        <v>3.8928609233929861E-4</v>
      </c>
      <c r="AX36" s="45" t="s">
        <v>6</v>
      </c>
      <c r="AY36" s="57">
        <v>3763</v>
      </c>
      <c r="AZ36" s="48">
        <f t="shared" si="19"/>
        <v>5.1246342927235237E-4</v>
      </c>
      <c r="BB36" s="45" t="s">
        <v>26</v>
      </c>
      <c r="BC36" s="57">
        <v>3109</v>
      </c>
      <c r="BD36" s="48">
        <f t="shared" si="20"/>
        <v>4.3999876024794477E-4</v>
      </c>
      <c r="BF36" s="45" t="s">
        <v>26</v>
      </c>
      <c r="BG36" s="57">
        <v>3060</v>
      </c>
      <c r="BH36" s="48">
        <f t="shared" si="21"/>
        <v>4.7051131818051119E-4</v>
      </c>
      <c r="BJ36" s="45" t="s">
        <v>49</v>
      </c>
      <c r="BK36" s="57">
        <v>4187</v>
      </c>
      <c r="BL36" s="48">
        <f t="shared" si="22"/>
        <v>6.7217258476606799E-4</v>
      </c>
    </row>
    <row r="37" spans="2:64" s="44" customFormat="1" ht="12.75" customHeight="1" x14ac:dyDescent="0.2">
      <c r="B37" s="45" t="s">
        <v>308</v>
      </c>
      <c r="C37" s="57">
        <v>2682115</v>
      </c>
      <c r="D37" s="48">
        <f t="shared" si="9"/>
        <v>3.2178734765622101E-4</v>
      </c>
      <c r="F37" s="45" t="s">
        <v>145</v>
      </c>
      <c r="G37" s="57">
        <v>3740436</v>
      </c>
      <c r="H37" s="48">
        <f t="shared" si="10"/>
        <v>4.4931356073298295E-4</v>
      </c>
      <c r="J37" s="45" t="s">
        <v>202</v>
      </c>
      <c r="K37" s="57">
        <v>2058828</v>
      </c>
      <c r="L37" s="48">
        <f t="shared" ref="L37:L53" si="23">K37/$K$54</f>
        <v>2.5087411973269815E-4</v>
      </c>
      <c r="N37" s="45" t="s">
        <v>192</v>
      </c>
      <c r="O37" s="57">
        <v>2282293</v>
      </c>
      <c r="P37" s="48">
        <f t="shared" si="11"/>
        <v>2.7995389008028134E-4</v>
      </c>
      <c r="R37" s="45" t="s">
        <v>206</v>
      </c>
      <c r="S37" s="57">
        <v>2187299</v>
      </c>
      <c r="T37" s="48">
        <f t="shared" si="12"/>
        <v>2.7291724294304927E-4</v>
      </c>
      <c r="V37" s="45" t="s">
        <v>145</v>
      </c>
      <c r="W37" s="57">
        <v>2479956</v>
      </c>
      <c r="X37" s="48">
        <f t="shared" si="13"/>
        <v>3.1621145523815506E-4</v>
      </c>
      <c r="Z37" s="45" t="s">
        <v>138</v>
      </c>
      <c r="AA37" s="57">
        <v>2730818</v>
      </c>
      <c r="AB37" s="48">
        <f t="shared" si="14"/>
        <v>3.4787711460832317E-4</v>
      </c>
      <c r="AD37" s="45" t="s">
        <v>197</v>
      </c>
      <c r="AE37" s="57">
        <v>2902106</v>
      </c>
      <c r="AF37" s="48">
        <f t="shared" si="15"/>
        <v>3.7457695644988441E-4</v>
      </c>
      <c r="AH37" s="45" t="s">
        <v>143</v>
      </c>
      <c r="AI37" s="57">
        <v>2682740</v>
      </c>
      <c r="AJ37" s="48">
        <f t="shared" ref="AJ37:AJ53" si="24">AI37/$AI$54</f>
        <v>3.4746365858479272E-4</v>
      </c>
      <c r="AL37" s="45" t="s">
        <v>5</v>
      </c>
      <c r="AM37" s="57">
        <v>2640</v>
      </c>
      <c r="AN37" s="48">
        <f t="shared" si="16"/>
        <v>3.4144369897340555E-4</v>
      </c>
      <c r="AP37" s="45" t="s">
        <v>27</v>
      </c>
      <c r="AQ37" s="57">
        <v>2663</v>
      </c>
      <c r="AR37" s="48">
        <f t="shared" si="17"/>
        <v>3.4349017750948081E-4</v>
      </c>
      <c r="AT37" s="45" t="s">
        <v>57</v>
      </c>
      <c r="AU37" s="57">
        <v>2762</v>
      </c>
      <c r="AV37" s="48">
        <f t="shared" si="18"/>
        <v>3.6684005016756835E-4</v>
      </c>
      <c r="AX37" s="45" t="s">
        <v>16</v>
      </c>
      <c r="AY37" s="57">
        <v>3398</v>
      </c>
      <c r="AZ37" s="48">
        <f t="shared" ref="AZ37:AZ53" si="25">AY37/$AY$54</f>
        <v>4.6275597466581271E-4</v>
      </c>
      <c r="BB37" s="45" t="s">
        <v>21</v>
      </c>
      <c r="BC37" s="57">
        <v>2917</v>
      </c>
      <c r="BD37" s="48">
        <f t="shared" ref="BD37:BD53" si="26">BC37/$BC$54</f>
        <v>4.1282611246164517E-4</v>
      </c>
      <c r="BF37" s="45" t="s">
        <v>57</v>
      </c>
      <c r="BG37" s="57">
        <v>2655</v>
      </c>
      <c r="BH37" s="48">
        <f t="shared" si="21"/>
        <v>4.0823776136250238E-4</v>
      </c>
      <c r="BJ37" s="45" t="s">
        <v>34</v>
      </c>
      <c r="BK37" s="57">
        <v>3920</v>
      </c>
      <c r="BL37" s="48">
        <f t="shared" si="22"/>
        <v>6.2930894012013059E-4</v>
      </c>
    </row>
    <row r="38" spans="2:64" s="44" customFormat="1" ht="12.75" customHeight="1" x14ac:dyDescent="0.2">
      <c r="B38" s="45" t="s">
        <v>270</v>
      </c>
      <c r="C38" s="57">
        <v>2627522</v>
      </c>
      <c r="D38" s="48">
        <f t="shared" si="9"/>
        <v>3.1523754025773287E-4</v>
      </c>
      <c r="F38" s="45" t="s">
        <v>232</v>
      </c>
      <c r="G38" s="57">
        <v>2862231</v>
      </c>
      <c r="H38" s="48">
        <f t="shared" si="10"/>
        <v>3.4382066749713845E-4</v>
      </c>
      <c r="J38" s="45" t="s">
        <v>199</v>
      </c>
      <c r="K38" s="57">
        <v>1894399</v>
      </c>
      <c r="L38" s="48">
        <f t="shared" si="23"/>
        <v>2.308379726463326E-4</v>
      </c>
      <c r="N38" s="45" t="s">
        <v>232</v>
      </c>
      <c r="O38" s="57">
        <v>2086623</v>
      </c>
      <c r="P38" s="48">
        <f t="shared" si="11"/>
        <v>2.5595233652339416E-4</v>
      </c>
      <c r="R38" s="45" t="s">
        <v>232</v>
      </c>
      <c r="S38" s="57">
        <v>1968048</v>
      </c>
      <c r="T38" s="48">
        <f t="shared" si="12"/>
        <v>2.455604991085271E-4</v>
      </c>
      <c r="V38" s="45" t="s">
        <v>232</v>
      </c>
      <c r="W38" s="57">
        <v>2262181</v>
      </c>
      <c r="X38" s="48">
        <f t="shared" si="13"/>
        <v>2.8844364417034206E-4</v>
      </c>
      <c r="Z38" s="45" t="s">
        <v>201</v>
      </c>
      <c r="AA38" s="57">
        <v>2583361</v>
      </c>
      <c r="AB38" s="48">
        <f t="shared" si="14"/>
        <v>3.290926640558515E-4</v>
      </c>
      <c r="AD38" s="45" t="s">
        <v>138</v>
      </c>
      <c r="AE38" s="57">
        <v>2774039</v>
      </c>
      <c r="AF38" s="48">
        <f t="shared" si="15"/>
        <v>3.5804725454317686E-4</v>
      </c>
      <c r="AH38" s="45" t="s">
        <v>144</v>
      </c>
      <c r="AI38" s="57">
        <v>2521060</v>
      </c>
      <c r="AJ38" s="48">
        <f t="shared" si="24"/>
        <v>3.2652315584506044E-4</v>
      </c>
      <c r="AL38" s="45" t="s">
        <v>20</v>
      </c>
      <c r="AM38" s="57">
        <v>2564</v>
      </c>
      <c r="AN38" s="48">
        <f t="shared" si="16"/>
        <v>3.3161425915447418E-4</v>
      </c>
      <c r="AP38" s="45" t="s">
        <v>5</v>
      </c>
      <c r="AQ38" s="57">
        <v>2282</v>
      </c>
      <c r="AR38" s="48">
        <f t="shared" si="17"/>
        <v>2.9434644576666736E-4</v>
      </c>
      <c r="AT38" s="45" t="s">
        <v>85</v>
      </c>
      <c r="AU38" s="57">
        <v>2748</v>
      </c>
      <c r="AV38" s="48">
        <f t="shared" si="18"/>
        <v>3.6498061472138951E-4</v>
      </c>
      <c r="AX38" s="45" t="s">
        <v>26</v>
      </c>
      <c r="AY38" s="57">
        <v>3082</v>
      </c>
      <c r="AZ38" s="48">
        <f t="shared" si="25"/>
        <v>4.1972157560919211E-4</v>
      </c>
      <c r="BB38" s="45" t="s">
        <v>27</v>
      </c>
      <c r="BC38" s="57">
        <v>2358</v>
      </c>
      <c r="BD38" s="48">
        <f t="shared" si="26"/>
        <v>3.3371408062549173E-4</v>
      </c>
      <c r="BF38" s="45" t="s">
        <v>16</v>
      </c>
      <c r="BG38" s="57">
        <v>2494</v>
      </c>
      <c r="BH38" s="48">
        <f t="shared" si="21"/>
        <v>3.8348210050398527E-4</v>
      </c>
      <c r="BJ38" s="45" t="s">
        <v>57</v>
      </c>
      <c r="BK38" s="57">
        <v>3209</v>
      </c>
      <c r="BL38" s="48">
        <f t="shared" si="22"/>
        <v>5.1516642572589264E-4</v>
      </c>
    </row>
    <row r="39" spans="2:64" s="44" customFormat="1" ht="12.75" customHeight="1" x14ac:dyDescent="0.2">
      <c r="B39" s="45" t="s">
        <v>252</v>
      </c>
      <c r="C39" s="57">
        <v>2602471</v>
      </c>
      <c r="D39" s="48">
        <f t="shared" si="9"/>
        <v>3.1223204092376098E-4</v>
      </c>
      <c r="F39" s="45" t="s">
        <v>252</v>
      </c>
      <c r="G39" s="57">
        <v>2304088</v>
      </c>
      <c r="H39" s="48">
        <f t="shared" si="10"/>
        <v>2.7677468175424933E-4</v>
      </c>
      <c r="J39" s="45" t="s">
        <v>252</v>
      </c>
      <c r="K39" s="57">
        <v>1691557</v>
      </c>
      <c r="L39" s="48">
        <f t="shared" si="23"/>
        <v>2.0612109090836325E-4</v>
      </c>
      <c r="N39" s="45" t="s">
        <v>252</v>
      </c>
      <c r="O39" s="57">
        <v>1983658</v>
      </c>
      <c r="P39" s="48">
        <f t="shared" si="11"/>
        <v>2.4332229634357668E-4</v>
      </c>
      <c r="R39" s="45" t="s">
        <v>202</v>
      </c>
      <c r="S39" s="57">
        <v>1666095</v>
      </c>
      <c r="T39" s="48">
        <f t="shared" si="12"/>
        <v>2.0788472626796775E-4</v>
      </c>
      <c r="V39" s="45" t="s">
        <v>197</v>
      </c>
      <c r="W39" s="57">
        <v>2211634</v>
      </c>
      <c r="X39" s="48">
        <f t="shared" si="13"/>
        <v>2.819985538429641E-4</v>
      </c>
      <c r="Z39" s="45" t="s">
        <v>145</v>
      </c>
      <c r="AA39" s="57">
        <v>2402502</v>
      </c>
      <c r="AB39" s="48">
        <f t="shared" si="14"/>
        <v>3.0605315462280006E-4</v>
      </c>
      <c r="AD39" s="45" t="s">
        <v>198</v>
      </c>
      <c r="AE39" s="57">
        <v>2667898</v>
      </c>
      <c r="AF39" s="48">
        <f t="shared" si="15"/>
        <v>3.4434755758705357E-4</v>
      </c>
      <c r="AH39" s="45" t="s">
        <v>145</v>
      </c>
      <c r="AI39" s="57">
        <v>2141872</v>
      </c>
      <c r="AJ39" s="48">
        <f t="shared" si="24"/>
        <v>2.774114082394593E-4</v>
      </c>
      <c r="AL39" s="45" t="s">
        <v>27</v>
      </c>
      <c r="AM39" s="57">
        <v>2515</v>
      </c>
      <c r="AN39" s="48">
        <f t="shared" si="16"/>
        <v>3.2527685716595263E-4</v>
      </c>
      <c r="AP39" s="45" t="s">
        <v>57</v>
      </c>
      <c r="AQ39" s="57">
        <v>1755</v>
      </c>
      <c r="AR39" s="48">
        <f t="shared" si="17"/>
        <v>2.2637073283106977E-4</v>
      </c>
      <c r="AT39" s="45" t="s">
        <v>26</v>
      </c>
      <c r="AU39" s="57">
        <v>2596</v>
      </c>
      <c r="AV39" s="48">
        <f t="shared" si="18"/>
        <v>3.4479245844859068E-4</v>
      </c>
      <c r="AX39" s="45" t="s">
        <v>27</v>
      </c>
      <c r="AY39" s="57">
        <v>2865</v>
      </c>
      <c r="AZ39" s="48">
        <f t="shared" si="25"/>
        <v>3.9016947245955075E-4</v>
      </c>
      <c r="BB39" s="45" t="s">
        <v>57</v>
      </c>
      <c r="BC39" s="57">
        <v>2257</v>
      </c>
      <c r="BD39" s="48">
        <f t="shared" si="26"/>
        <v>3.1942013569624038E-4</v>
      </c>
      <c r="BF39" s="45" t="s">
        <v>34</v>
      </c>
      <c r="BG39" s="57">
        <v>2410</v>
      </c>
      <c r="BH39" s="48">
        <f t="shared" si="21"/>
        <v>3.705661035343242E-4</v>
      </c>
      <c r="BJ39" s="45" t="s">
        <v>21</v>
      </c>
      <c r="BK39" s="57">
        <v>3195</v>
      </c>
      <c r="BL39" s="48">
        <f t="shared" si="22"/>
        <v>5.129188937968922E-4</v>
      </c>
    </row>
    <row r="40" spans="2:64" s="44" customFormat="1" ht="12.75" customHeight="1" x14ac:dyDescent="0.2">
      <c r="B40" s="45" t="s">
        <v>199</v>
      </c>
      <c r="C40" s="57">
        <v>2323936</v>
      </c>
      <c r="D40" s="48">
        <f t="shared" si="9"/>
        <v>2.7881474193418543E-4</v>
      </c>
      <c r="F40" s="45" t="s">
        <v>307</v>
      </c>
      <c r="G40" s="57">
        <v>1985378</v>
      </c>
      <c r="H40" s="48">
        <f t="shared" si="10"/>
        <v>2.384901809791501E-4</v>
      </c>
      <c r="J40" s="45" t="s">
        <v>148</v>
      </c>
      <c r="K40" s="57">
        <v>1542106</v>
      </c>
      <c r="L40" s="48">
        <f t="shared" si="23"/>
        <v>1.8791005624778378E-4</v>
      </c>
      <c r="N40" s="45" t="s">
        <v>199</v>
      </c>
      <c r="O40" s="57">
        <v>1916277</v>
      </c>
      <c r="P40" s="48">
        <f t="shared" si="11"/>
        <v>2.3505711169484865E-4</v>
      </c>
      <c r="R40" s="45" t="s">
        <v>242</v>
      </c>
      <c r="S40" s="57">
        <v>1560232</v>
      </c>
      <c r="T40" s="48">
        <f t="shared" si="12"/>
        <v>1.9467581514530916E-4</v>
      </c>
      <c r="V40" s="45" t="s">
        <v>198</v>
      </c>
      <c r="W40" s="57">
        <v>2164945</v>
      </c>
      <c r="X40" s="48">
        <f t="shared" si="13"/>
        <v>2.7604538506351226E-4</v>
      </c>
      <c r="Z40" s="45" t="s">
        <v>137</v>
      </c>
      <c r="AA40" s="57">
        <v>2326077</v>
      </c>
      <c r="AB40" s="48">
        <f t="shared" si="14"/>
        <v>2.9631742397947592E-4</v>
      </c>
      <c r="AD40" s="45" t="s">
        <v>145</v>
      </c>
      <c r="AE40" s="57">
        <v>2290899</v>
      </c>
      <c r="AF40" s="48">
        <f t="shared" si="15"/>
        <v>2.9568801930531956E-4</v>
      </c>
      <c r="AH40" s="45" t="s">
        <v>146</v>
      </c>
      <c r="AI40" s="57">
        <v>1586973</v>
      </c>
      <c r="AJ40" s="48">
        <f t="shared" si="24"/>
        <v>2.0554188801571684E-4</v>
      </c>
      <c r="AL40" s="45" t="s">
        <v>57</v>
      </c>
      <c r="AM40" s="57">
        <v>1662</v>
      </c>
      <c r="AN40" s="48">
        <f t="shared" si="16"/>
        <v>2.1495432867189396E-4</v>
      </c>
      <c r="AP40" s="45" t="s">
        <v>26</v>
      </c>
      <c r="AQ40" s="57">
        <v>1463</v>
      </c>
      <c r="AR40" s="48">
        <f t="shared" si="17"/>
        <v>1.8870677044550147E-4</v>
      </c>
      <c r="AT40" s="45" t="s">
        <v>8</v>
      </c>
      <c r="AU40" s="57">
        <v>2503</v>
      </c>
      <c r="AV40" s="48">
        <f t="shared" si="18"/>
        <v>3.3244049441325977E-4</v>
      </c>
      <c r="AX40" s="45" t="s">
        <v>57</v>
      </c>
      <c r="AY40" s="57">
        <v>2443</v>
      </c>
      <c r="AZ40" s="48">
        <f t="shared" si="25"/>
        <v>3.3269948384596248E-4</v>
      </c>
      <c r="BB40" s="45" t="s">
        <v>35</v>
      </c>
      <c r="BC40" s="57">
        <v>2073</v>
      </c>
      <c r="BD40" s="48">
        <f t="shared" si="26"/>
        <v>2.9337968156770329E-4</v>
      </c>
      <c r="BF40" s="45" t="s">
        <v>27</v>
      </c>
      <c r="BG40" s="57">
        <v>2250</v>
      </c>
      <c r="BH40" s="48">
        <f t="shared" si="21"/>
        <v>3.4596420454449352E-4</v>
      </c>
      <c r="BJ40" s="45" t="s">
        <v>16</v>
      </c>
      <c r="BK40" s="57">
        <v>2814</v>
      </c>
      <c r="BL40" s="48">
        <f t="shared" si="22"/>
        <v>4.5175391772909372E-4</v>
      </c>
    </row>
    <row r="41" spans="2:64" s="44" customFormat="1" ht="12.75" customHeight="1" x14ac:dyDescent="0.2">
      <c r="B41" s="45" t="s">
        <v>181</v>
      </c>
      <c r="C41" s="57">
        <v>1878642</v>
      </c>
      <c r="D41" s="48">
        <f t="shared" si="9"/>
        <v>2.2539049458191704E-4</v>
      </c>
      <c r="F41" s="45" t="s">
        <v>148</v>
      </c>
      <c r="G41" s="57">
        <v>1563341</v>
      </c>
      <c r="H41" s="48">
        <f t="shared" si="10"/>
        <v>1.8779369874256967E-4</v>
      </c>
      <c r="J41" s="45" t="s">
        <v>232</v>
      </c>
      <c r="K41" s="57">
        <v>1310882</v>
      </c>
      <c r="L41" s="48">
        <f t="shared" si="23"/>
        <v>1.5973474609022164E-4</v>
      </c>
      <c r="N41" s="45" t="s">
        <v>202</v>
      </c>
      <c r="O41" s="57">
        <v>1908402</v>
      </c>
      <c r="P41" s="48">
        <f t="shared" si="11"/>
        <v>2.3409113717519575E-4</v>
      </c>
      <c r="R41" s="45" t="s">
        <v>198</v>
      </c>
      <c r="S41" s="57">
        <v>1489664</v>
      </c>
      <c r="T41" s="48">
        <f t="shared" si="12"/>
        <v>1.8587078940351297E-4</v>
      </c>
      <c r="V41" s="45" t="s">
        <v>195</v>
      </c>
      <c r="W41" s="57">
        <v>1451074</v>
      </c>
      <c r="X41" s="48">
        <f t="shared" si="13"/>
        <v>1.8502192022691152E-4</v>
      </c>
      <c r="Z41" s="45" t="s">
        <v>198</v>
      </c>
      <c r="AA41" s="57">
        <v>2283922</v>
      </c>
      <c r="AB41" s="48">
        <f t="shared" si="14"/>
        <v>2.9094732616764303E-4</v>
      </c>
      <c r="AD41" s="45" t="s">
        <v>199</v>
      </c>
      <c r="AE41" s="57">
        <v>2152675</v>
      </c>
      <c r="AF41" s="48">
        <f t="shared" si="15"/>
        <v>2.7784734593628039E-4</v>
      </c>
      <c r="AH41" s="45" t="s">
        <v>147</v>
      </c>
      <c r="AI41" s="57">
        <v>1535926</v>
      </c>
      <c r="AJ41" s="48">
        <f t="shared" si="24"/>
        <v>1.9893037240862189E-4</v>
      </c>
      <c r="AL41" s="45" t="s">
        <v>13</v>
      </c>
      <c r="AM41" s="57">
        <v>1102</v>
      </c>
      <c r="AN41" s="48">
        <f t="shared" si="16"/>
        <v>1.4252687737450489E-4</v>
      </c>
      <c r="AP41" s="45" t="s">
        <v>13</v>
      </c>
      <c r="AQ41" s="57">
        <v>986</v>
      </c>
      <c r="AR41" s="48">
        <f t="shared" si="17"/>
        <v>1.2718036613756968E-4</v>
      </c>
      <c r="AT41" s="45" t="s">
        <v>5</v>
      </c>
      <c r="AU41" s="57">
        <v>1944</v>
      </c>
      <c r="AV41" s="48">
        <f t="shared" si="18"/>
        <v>2.5819589338369039E-4</v>
      </c>
      <c r="AX41" s="45" t="s">
        <v>5</v>
      </c>
      <c r="AY41" s="57">
        <v>1826</v>
      </c>
      <c r="AZ41" s="48">
        <f t="shared" si="25"/>
        <v>2.4867345783983932E-4</v>
      </c>
      <c r="BB41" s="45" t="s">
        <v>34</v>
      </c>
      <c r="BC41" s="57">
        <v>1294</v>
      </c>
      <c r="BD41" s="48">
        <f t="shared" si="26"/>
        <v>1.8313232414308154E-4</v>
      </c>
      <c r="BF41" s="45" t="s">
        <v>35</v>
      </c>
      <c r="BG41" s="57">
        <v>2091</v>
      </c>
      <c r="BH41" s="48">
        <f t="shared" si="21"/>
        <v>3.2151606742334934E-4</v>
      </c>
      <c r="BJ41" s="45" t="s">
        <v>26</v>
      </c>
      <c r="BK41" s="57">
        <v>2694</v>
      </c>
      <c r="BL41" s="48">
        <f t="shared" si="22"/>
        <v>4.3248935833766118E-4</v>
      </c>
    </row>
    <row r="42" spans="2:64" s="44" customFormat="1" ht="12.75" customHeight="1" x14ac:dyDescent="0.2">
      <c r="B42" s="45" t="s">
        <v>307</v>
      </c>
      <c r="C42" s="57">
        <v>1494498</v>
      </c>
      <c r="D42" s="48">
        <f t="shared" si="9"/>
        <v>1.7930273217126299E-4</v>
      </c>
      <c r="F42" s="45" t="s">
        <v>199</v>
      </c>
      <c r="G42" s="57">
        <v>1535228</v>
      </c>
      <c r="H42" s="48">
        <f t="shared" si="10"/>
        <v>1.8441667207164513E-4</v>
      </c>
      <c r="J42" s="45" t="s">
        <v>242</v>
      </c>
      <c r="K42" s="57">
        <v>907812</v>
      </c>
      <c r="L42" s="48">
        <f t="shared" si="23"/>
        <v>1.1061950604070868E-4</v>
      </c>
      <c r="N42" s="45" t="s">
        <v>148</v>
      </c>
      <c r="O42" s="57">
        <v>1498019</v>
      </c>
      <c r="P42" s="48">
        <f t="shared" si="11"/>
        <v>1.8375215034361185E-4</v>
      </c>
      <c r="R42" s="45" t="s">
        <v>148</v>
      </c>
      <c r="S42" s="57">
        <v>1435716</v>
      </c>
      <c r="T42" s="48">
        <f t="shared" si="12"/>
        <v>1.7913950144412031E-4</v>
      </c>
      <c r="V42" s="45" t="s">
        <v>148</v>
      </c>
      <c r="W42" s="57">
        <v>1384645</v>
      </c>
      <c r="X42" s="48">
        <f t="shared" si="13"/>
        <v>1.765517656112589E-4</v>
      </c>
      <c r="Z42" s="45" t="s">
        <v>220</v>
      </c>
      <c r="AA42" s="57">
        <v>2090050</v>
      </c>
      <c r="AB42" s="48">
        <f t="shared" si="14"/>
        <v>2.6625009919633083E-4</v>
      </c>
      <c r="AD42" s="45" t="s">
        <v>200</v>
      </c>
      <c r="AE42" s="57">
        <v>2124080</v>
      </c>
      <c r="AF42" s="48">
        <f t="shared" si="15"/>
        <v>2.7415656824942658E-4</v>
      </c>
      <c r="AH42" s="45" t="s">
        <v>148</v>
      </c>
      <c r="AI42" s="57">
        <v>1252636</v>
      </c>
      <c r="AJ42" s="48">
        <f t="shared" si="24"/>
        <v>1.6223916124373603E-4</v>
      </c>
      <c r="AL42" s="45" t="s">
        <v>26</v>
      </c>
      <c r="AM42" s="57">
        <v>861</v>
      </c>
      <c r="AN42" s="48">
        <f t="shared" si="16"/>
        <v>1.1135720636973567E-4</v>
      </c>
      <c r="AP42" s="45" t="s">
        <v>20</v>
      </c>
      <c r="AQ42" s="57">
        <v>847</v>
      </c>
      <c r="AR42" s="48">
        <f t="shared" si="17"/>
        <v>1.0925128815265874E-4</v>
      </c>
      <c r="AT42" s="45" t="s">
        <v>13</v>
      </c>
      <c r="AU42" s="57">
        <v>891</v>
      </c>
      <c r="AV42" s="48">
        <f t="shared" si="18"/>
        <v>1.1833978446752476E-4</v>
      </c>
      <c r="AX42" s="45" t="s">
        <v>31</v>
      </c>
      <c r="AY42" s="57">
        <v>1743</v>
      </c>
      <c r="AZ42" s="48">
        <f t="shared" si="25"/>
        <v>2.3737011884711933E-4</v>
      </c>
      <c r="BB42" s="45" t="s">
        <v>5</v>
      </c>
      <c r="BC42" s="57">
        <v>1164</v>
      </c>
      <c r="BD42" s="48">
        <f t="shared" si="26"/>
        <v>1.6473417720444121E-4</v>
      </c>
      <c r="BF42" s="45" t="s">
        <v>86</v>
      </c>
      <c r="BG42" s="57">
        <v>1355</v>
      </c>
      <c r="BH42" s="48">
        <f t="shared" si="21"/>
        <v>2.0834733207012831E-4</v>
      </c>
      <c r="BJ42" s="45" t="s">
        <v>27</v>
      </c>
      <c r="BK42" s="57">
        <v>2454</v>
      </c>
      <c r="BL42" s="48">
        <f t="shared" si="22"/>
        <v>3.9396023955479603E-4</v>
      </c>
    </row>
    <row r="43" spans="2:64" s="44" customFormat="1" ht="12.75" customHeight="1" x14ac:dyDescent="0.2">
      <c r="B43" s="45" t="s">
        <v>148</v>
      </c>
      <c r="C43" s="57">
        <v>1469763</v>
      </c>
      <c r="D43" s="48">
        <f t="shared" si="9"/>
        <v>1.7633514500804416E-4</v>
      </c>
      <c r="F43" s="45" t="s">
        <v>200</v>
      </c>
      <c r="G43" s="57">
        <v>462464</v>
      </c>
      <c r="H43" s="48">
        <f t="shared" si="10"/>
        <v>5.5552707371765817E-5</v>
      </c>
      <c r="J43" s="45" t="s">
        <v>200</v>
      </c>
      <c r="K43" s="57">
        <v>529922</v>
      </c>
      <c r="L43" s="48">
        <f t="shared" si="23"/>
        <v>6.4572521491348901E-5</v>
      </c>
      <c r="N43" s="45" t="s">
        <v>242</v>
      </c>
      <c r="O43" s="57">
        <v>1003741</v>
      </c>
      <c r="P43" s="48">
        <f t="shared" si="11"/>
        <v>1.2312231496265888E-4</v>
      </c>
      <c r="R43" s="45" t="s">
        <v>200</v>
      </c>
      <c r="S43" s="57">
        <v>1108023</v>
      </c>
      <c r="T43" s="48">
        <f t="shared" si="12"/>
        <v>1.3825205528713094E-4</v>
      </c>
      <c r="V43" s="45" t="s">
        <v>206</v>
      </c>
      <c r="W43" s="57">
        <v>1363228</v>
      </c>
      <c r="X43" s="48">
        <f t="shared" si="13"/>
        <v>1.7382095073517419E-4</v>
      </c>
      <c r="Z43" s="45" t="s">
        <v>200</v>
      </c>
      <c r="AA43" s="57">
        <v>1830082</v>
      </c>
      <c r="AB43" s="48">
        <f t="shared" si="14"/>
        <v>2.3313294611967156E-4</v>
      </c>
      <c r="AD43" s="45" t="s">
        <v>147</v>
      </c>
      <c r="AE43" s="57">
        <v>1414088</v>
      </c>
      <c r="AF43" s="48">
        <f t="shared" si="15"/>
        <v>1.8251737848042217E-4</v>
      </c>
      <c r="AH43" s="45" t="s">
        <v>149</v>
      </c>
      <c r="AI43" s="57">
        <v>684232</v>
      </c>
      <c r="AJ43" s="48">
        <f t="shared" si="24"/>
        <v>8.8620497715317137E-5</v>
      </c>
      <c r="AL43" s="45" t="s">
        <v>87</v>
      </c>
      <c r="AM43" s="57">
        <v>540</v>
      </c>
      <c r="AN43" s="48">
        <f t="shared" si="16"/>
        <v>6.9840756608196595E-5</v>
      </c>
      <c r="AP43" s="45" t="s">
        <v>86</v>
      </c>
      <c r="AQ43" s="57">
        <v>684</v>
      </c>
      <c r="AR43" s="48">
        <f t="shared" si="17"/>
        <v>8.8226542026468216E-5</v>
      </c>
      <c r="AT43" s="45" t="s">
        <v>20</v>
      </c>
      <c r="AU43" s="57">
        <v>851</v>
      </c>
      <c r="AV43" s="48">
        <f t="shared" si="18"/>
        <v>1.1302711176415665E-4</v>
      </c>
      <c r="AX43" s="45" t="s">
        <v>20</v>
      </c>
      <c r="AY43" s="57">
        <v>858</v>
      </c>
      <c r="AZ43" s="48">
        <f t="shared" si="25"/>
        <v>1.1684656452715342E-4</v>
      </c>
      <c r="BB43" s="45" t="s">
        <v>32</v>
      </c>
      <c r="BC43" s="57">
        <v>1142</v>
      </c>
      <c r="BD43" s="48">
        <f t="shared" si="26"/>
        <v>1.6162064464559438E-4</v>
      </c>
      <c r="BF43" s="45" t="s">
        <v>95</v>
      </c>
      <c r="BG43" s="57">
        <v>1319</v>
      </c>
      <c r="BH43" s="48">
        <f t="shared" si="21"/>
        <v>2.0281190479741644E-4</v>
      </c>
      <c r="BJ43" s="45" t="s">
        <v>95</v>
      </c>
      <c r="BK43" s="57">
        <v>2414</v>
      </c>
      <c r="BL43" s="48">
        <f t="shared" si="22"/>
        <v>3.8753871975765185E-4</v>
      </c>
    </row>
    <row r="44" spans="2:64" s="44" customFormat="1" ht="12.75" customHeight="1" x14ac:dyDescent="0.2">
      <c r="B44" s="45" t="s">
        <v>268</v>
      </c>
      <c r="C44" s="57">
        <v>577537</v>
      </c>
      <c r="D44" s="48">
        <f t="shared" si="9"/>
        <v>6.9290130886755761E-5</v>
      </c>
      <c r="F44" s="45" t="s">
        <v>207</v>
      </c>
      <c r="G44" s="57">
        <v>427444</v>
      </c>
      <c r="H44" s="48">
        <f t="shared" si="10"/>
        <v>5.1345988984693006E-5</v>
      </c>
      <c r="J44" s="45" t="s">
        <v>207</v>
      </c>
      <c r="K44" s="57">
        <v>446069</v>
      </c>
      <c r="L44" s="48">
        <f t="shared" si="23"/>
        <v>5.4354792005473467E-5</v>
      </c>
      <c r="N44" s="45" t="s">
        <v>200</v>
      </c>
      <c r="O44" s="57">
        <v>815344</v>
      </c>
      <c r="P44" s="48">
        <f t="shared" si="11"/>
        <v>1.000128925399223E-4</v>
      </c>
      <c r="R44" s="45" t="s">
        <v>195</v>
      </c>
      <c r="S44" s="57">
        <v>727975</v>
      </c>
      <c r="T44" s="48">
        <f t="shared" si="12"/>
        <v>9.0832085568304233E-5</v>
      </c>
      <c r="V44" s="45" t="s">
        <v>199</v>
      </c>
      <c r="W44" s="57">
        <v>1291183</v>
      </c>
      <c r="X44" s="48">
        <f t="shared" si="13"/>
        <v>1.6463471747432887E-4</v>
      </c>
      <c r="Z44" s="45" t="s">
        <v>199</v>
      </c>
      <c r="AA44" s="57">
        <v>1715931</v>
      </c>
      <c r="AB44" s="48">
        <f t="shared" si="14"/>
        <v>2.1859132507072042E-4</v>
      </c>
      <c r="AD44" s="45" t="s">
        <v>148</v>
      </c>
      <c r="AE44" s="57">
        <v>1224578</v>
      </c>
      <c r="AF44" s="48">
        <f t="shared" si="15"/>
        <v>1.5805718336114758E-4</v>
      </c>
      <c r="AH44" s="45" t="s">
        <v>150</v>
      </c>
      <c r="AI44" s="57">
        <v>466978</v>
      </c>
      <c r="AJ44" s="48">
        <f t="shared" si="24"/>
        <v>6.0482150472505469E-5</v>
      </c>
      <c r="AL44" s="45" t="s">
        <v>88</v>
      </c>
      <c r="AM44" s="57">
        <v>460</v>
      </c>
      <c r="AN44" s="48">
        <f t="shared" si="16"/>
        <v>5.9493977851426724E-5</v>
      </c>
      <c r="AP44" s="45" t="s">
        <v>87</v>
      </c>
      <c r="AQ44" s="57">
        <v>592</v>
      </c>
      <c r="AR44" s="48">
        <f t="shared" si="17"/>
        <v>7.6359814151563134E-5</v>
      </c>
      <c r="AT44" s="45" t="s">
        <v>86</v>
      </c>
      <c r="AU44" s="57">
        <v>676</v>
      </c>
      <c r="AV44" s="48">
        <f t="shared" si="18"/>
        <v>8.9784168686921141E-5</v>
      </c>
      <c r="AX44" s="45" t="s">
        <v>13</v>
      </c>
      <c r="AY44" s="57">
        <v>775</v>
      </c>
      <c r="AZ44" s="48">
        <f t="shared" si="25"/>
        <v>1.0554322553443344E-4</v>
      </c>
      <c r="BB44" s="45" t="s">
        <v>86</v>
      </c>
      <c r="BC44" s="57">
        <v>1126</v>
      </c>
      <c r="BD44" s="48">
        <f t="shared" si="26"/>
        <v>1.593562573300694E-4</v>
      </c>
      <c r="BF44" s="45" t="s">
        <v>32</v>
      </c>
      <c r="BG44" s="57">
        <v>1187</v>
      </c>
      <c r="BH44" s="48">
        <f t="shared" si="21"/>
        <v>1.8251533813080613E-4</v>
      </c>
      <c r="BJ44" s="45" t="s">
        <v>35</v>
      </c>
      <c r="BK44" s="57">
        <v>2354</v>
      </c>
      <c r="BL44" s="48">
        <f t="shared" si="22"/>
        <v>3.7790644006193558E-4</v>
      </c>
    </row>
    <row r="45" spans="2:64" s="44" customFormat="1" ht="12.75" customHeight="1" x14ac:dyDescent="0.2">
      <c r="B45" s="45" t="s">
        <v>200</v>
      </c>
      <c r="C45" s="57">
        <v>237838</v>
      </c>
      <c r="D45" s="48">
        <f t="shared" si="9"/>
        <v>2.8534667302431216E-5</v>
      </c>
      <c r="F45" s="45" t="s">
        <v>270</v>
      </c>
      <c r="G45" s="57">
        <v>424265</v>
      </c>
      <c r="H45" s="48">
        <f t="shared" si="10"/>
        <v>5.0964116975769412E-5</v>
      </c>
      <c r="J45" s="45" t="s">
        <v>233</v>
      </c>
      <c r="K45" s="57">
        <v>245157</v>
      </c>
      <c r="L45" s="48">
        <f t="shared" si="23"/>
        <v>2.9873086324505534E-5</v>
      </c>
      <c r="N45" s="45" t="s">
        <v>207</v>
      </c>
      <c r="O45" s="57">
        <v>421856</v>
      </c>
      <c r="P45" s="48">
        <f t="shared" si="11"/>
        <v>5.1746304376216006E-5</v>
      </c>
      <c r="R45" s="45" t="s">
        <v>199</v>
      </c>
      <c r="S45" s="57">
        <v>699617</v>
      </c>
      <c r="T45" s="48">
        <f t="shared" si="12"/>
        <v>8.729375488037405E-5</v>
      </c>
      <c r="V45" s="45" t="s">
        <v>200</v>
      </c>
      <c r="W45" s="57">
        <v>1254429</v>
      </c>
      <c r="X45" s="48">
        <f t="shared" si="13"/>
        <v>1.5994832956025979E-4</v>
      </c>
      <c r="Z45" s="45" t="s">
        <v>148</v>
      </c>
      <c r="AA45" s="57">
        <v>1355443</v>
      </c>
      <c r="AB45" s="48">
        <f t="shared" si="14"/>
        <v>1.7266899509819014E-4</v>
      </c>
      <c r="AD45" s="45" t="s">
        <v>201</v>
      </c>
      <c r="AE45" s="57">
        <v>739437</v>
      </c>
      <c r="AF45" s="48">
        <f t="shared" si="15"/>
        <v>9.5439677581188686E-5</v>
      </c>
      <c r="AH45" s="45" t="s">
        <v>151</v>
      </c>
      <c r="AI45" s="57">
        <v>380657</v>
      </c>
      <c r="AJ45" s="48">
        <f t="shared" si="24"/>
        <v>4.9302009842888775E-5</v>
      </c>
      <c r="AL45" s="45" t="s">
        <v>90</v>
      </c>
      <c r="AM45" s="57">
        <v>315</v>
      </c>
      <c r="AN45" s="48">
        <f t="shared" si="16"/>
        <v>4.0740441354781342E-5</v>
      </c>
      <c r="AP45" s="45" t="s">
        <v>88</v>
      </c>
      <c r="AQ45" s="57">
        <v>588</v>
      </c>
      <c r="AR45" s="48">
        <f t="shared" si="17"/>
        <v>7.584386946134988E-5</v>
      </c>
      <c r="AT45" s="45" t="s">
        <v>87</v>
      </c>
      <c r="AU45" s="57">
        <v>547</v>
      </c>
      <c r="AV45" s="48">
        <f t="shared" si="18"/>
        <v>7.2650799218558973E-5</v>
      </c>
      <c r="AX45" s="45" t="s">
        <v>86</v>
      </c>
      <c r="AY45" s="57">
        <v>688</v>
      </c>
      <c r="AZ45" s="48">
        <f t="shared" si="25"/>
        <v>9.3695147313148662E-5</v>
      </c>
      <c r="BB45" s="45" t="s">
        <v>20</v>
      </c>
      <c r="BC45" s="57">
        <v>809</v>
      </c>
      <c r="BD45" s="48">
        <f t="shared" si="26"/>
        <v>1.1449308364123104E-4</v>
      </c>
      <c r="BF45" s="45" t="s">
        <v>5</v>
      </c>
      <c r="BG45" s="57">
        <v>929</v>
      </c>
      <c r="BH45" s="48">
        <f t="shared" si="21"/>
        <v>1.4284477600970421E-4</v>
      </c>
      <c r="BJ45" s="45" t="s">
        <v>32</v>
      </c>
      <c r="BK45" s="57">
        <v>1839</v>
      </c>
      <c r="BL45" s="48">
        <f t="shared" si="22"/>
        <v>2.9522937267370411E-4</v>
      </c>
    </row>
    <row r="46" spans="2:64" s="44" customFormat="1" ht="12.75" customHeight="1" x14ac:dyDescent="0.2">
      <c r="B46" s="45" t="s">
        <v>242</v>
      </c>
      <c r="C46" s="57">
        <v>79128</v>
      </c>
      <c r="D46" s="48">
        <f t="shared" si="9"/>
        <v>9.4933995169265524E-6</v>
      </c>
      <c r="F46" s="45" t="s">
        <v>268</v>
      </c>
      <c r="G46" s="57">
        <v>419738</v>
      </c>
      <c r="H46" s="48">
        <f t="shared" si="10"/>
        <v>5.0420318742237751E-5</v>
      </c>
      <c r="J46" s="45" t="s">
        <v>268</v>
      </c>
      <c r="K46" s="57">
        <v>232840</v>
      </c>
      <c r="L46" s="48">
        <f t="shared" si="23"/>
        <v>2.8372224410471121E-5</v>
      </c>
      <c r="N46" s="45" t="s">
        <v>233</v>
      </c>
      <c r="O46" s="57">
        <v>246596</v>
      </c>
      <c r="P46" s="48">
        <f t="shared" si="11"/>
        <v>3.0248311447407082E-5</v>
      </c>
      <c r="R46" s="45" t="s">
        <v>234</v>
      </c>
      <c r="S46" s="57">
        <v>398413</v>
      </c>
      <c r="T46" s="48">
        <f t="shared" si="12"/>
        <v>4.9711437491019322E-5</v>
      </c>
      <c r="V46" s="45" t="s">
        <v>202</v>
      </c>
      <c r="W46" s="57">
        <v>660533</v>
      </c>
      <c r="X46" s="48">
        <f t="shared" si="13"/>
        <v>8.422250280360792E-5</v>
      </c>
      <c r="Z46" s="45" t="s">
        <v>206</v>
      </c>
      <c r="AA46" s="57">
        <v>1004404</v>
      </c>
      <c r="AB46" s="48">
        <f t="shared" si="14"/>
        <v>1.2795036704059303E-4</v>
      </c>
      <c r="AD46" s="45" t="s">
        <v>202</v>
      </c>
      <c r="AE46" s="57">
        <v>627993</v>
      </c>
      <c r="AF46" s="48">
        <f t="shared" si="15"/>
        <v>8.1055518513738729E-5</v>
      </c>
      <c r="AH46" s="45" t="s">
        <v>152</v>
      </c>
      <c r="AI46" s="57">
        <v>219746</v>
      </c>
      <c r="AJ46" s="48">
        <f t="shared" si="24"/>
        <v>2.8461106599735292E-5</v>
      </c>
      <c r="AL46" s="45" t="s">
        <v>17</v>
      </c>
      <c r="AM46" s="57">
        <v>211</v>
      </c>
      <c r="AN46" s="48">
        <f t="shared" si="16"/>
        <v>2.7289628970980519E-5</v>
      </c>
      <c r="AP46" s="45" t="s">
        <v>89</v>
      </c>
      <c r="AQ46" s="57">
        <v>254</v>
      </c>
      <c r="AR46" s="48">
        <f t="shared" si="17"/>
        <v>3.2762487828542294E-5</v>
      </c>
      <c r="AT46" s="45" t="s">
        <v>89</v>
      </c>
      <c r="AU46" s="57">
        <v>465</v>
      </c>
      <c r="AV46" s="48">
        <f t="shared" si="18"/>
        <v>6.1759820176654338E-5</v>
      </c>
      <c r="AX46" s="45" t="s">
        <v>85</v>
      </c>
      <c r="AY46" s="57">
        <v>527</v>
      </c>
      <c r="AZ46" s="48">
        <f t="shared" si="25"/>
        <v>7.1769393363414741E-5</v>
      </c>
      <c r="BB46" s="45" t="s">
        <v>13</v>
      </c>
      <c r="BC46" s="57">
        <v>575</v>
      </c>
      <c r="BD46" s="48">
        <f t="shared" si="26"/>
        <v>8.1376419151678428E-5</v>
      </c>
      <c r="BF46" s="45" t="s">
        <v>13</v>
      </c>
      <c r="BG46" s="57">
        <v>431</v>
      </c>
      <c r="BH46" s="48">
        <f t="shared" si="21"/>
        <v>6.6271365403856319E-5</v>
      </c>
      <c r="BJ46" s="45" t="s">
        <v>83</v>
      </c>
      <c r="BK46" s="57">
        <v>1261</v>
      </c>
      <c r="BL46" s="48">
        <f t="shared" si="22"/>
        <v>2.0243841160497058E-4</v>
      </c>
    </row>
    <row r="47" spans="2:64" s="44" customFormat="1" ht="12.75" customHeight="1" x14ac:dyDescent="0.2">
      <c r="B47" s="45" t="s">
        <v>253</v>
      </c>
      <c r="C47" s="57">
        <v>69469</v>
      </c>
      <c r="D47" s="48">
        <f t="shared" si="9"/>
        <v>8.3345588292560227E-6</v>
      </c>
      <c r="F47" s="45" t="s">
        <v>242</v>
      </c>
      <c r="G47" s="57">
        <v>335072</v>
      </c>
      <c r="H47" s="48">
        <f t="shared" si="10"/>
        <v>4.0249958406432315E-5</v>
      </c>
      <c r="J47" s="45" t="s">
        <v>269</v>
      </c>
      <c r="K47" s="57">
        <v>224857</v>
      </c>
      <c r="L47" s="48">
        <f t="shared" si="23"/>
        <v>2.7399472875216048E-5</v>
      </c>
      <c r="N47" s="45" t="s">
        <v>253</v>
      </c>
      <c r="O47" s="57">
        <v>70015</v>
      </c>
      <c r="P47" s="48">
        <f t="shared" si="11"/>
        <v>8.5882801261586024E-6</v>
      </c>
      <c r="R47" s="45" t="s">
        <v>207</v>
      </c>
      <c r="S47" s="57">
        <v>389263</v>
      </c>
      <c r="T47" s="48">
        <f t="shared" si="12"/>
        <v>4.8569758747999328E-5</v>
      </c>
      <c r="V47" s="45" t="s">
        <v>234</v>
      </c>
      <c r="W47" s="57">
        <v>476623</v>
      </c>
      <c r="X47" s="48">
        <f t="shared" si="13"/>
        <v>6.0772712269885102E-5</v>
      </c>
      <c r="Z47" s="45" t="s">
        <v>147</v>
      </c>
      <c r="AA47" s="57">
        <v>978132</v>
      </c>
      <c r="AB47" s="48">
        <f t="shared" si="14"/>
        <v>1.2460359418535704E-4</v>
      </c>
      <c r="AD47" s="45" t="s">
        <v>203</v>
      </c>
      <c r="AE47" s="57">
        <v>451856</v>
      </c>
      <c r="AF47" s="48">
        <f t="shared" si="15"/>
        <v>5.8321386342752115E-5</v>
      </c>
      <c r="AH47" s="45" t="s">
        <v>153</v>
      </c>
      <c r="AI47" s="57">
        <v>207862</v>
      </c>
      <c r="AJ47" s="48">
        <f t="shared" si="24"/>
        <v>2.6921912298900444E-5</v>
      </c>
      <c r="AL47" s="50" t="s">
        <v>91</v>
      </c>
      <c r="AM47" s="57">
        <v>31</v>
      </c>
      <c r="AN47" s="48">
        <f t="shared" si="16"/>
        <v>4.0093767682483226E-6</v>
      </c>
      <c r="AP47" s="45" t="s">
        <v>90</v>
      </c>
      <c r="AQ47" s="57">
        <v>218</v>
      </c>
      <c r="AR47" s="48">
        <f t="shared" si="17"/>
        <v>2.8118985616622911E-5</v>
      </c>
      <c r="AT47" s="45" t="s">
        <v>90</v>
      </c>
      <c r="AU47" s="57">
        <v>249</v>
      </c>
      <c r="AV47" s="48">
        <f t="shared" si="18"/>
        <v>3.3071387578466516E-5</v>
      </c>
      <c r="AX47" s="45" t="s">
        <v>87</v>
      </c>
      <c r="AY47" s="57">
        <v>507</v>
      </c>
      <c r="AZ47" s="48">
        <f t="shared" si="25"/>
        <v>6.9045697220590656E-5</v>
      </c>
      <c r="BB47" s="45" t="s">
        <v>87</v>
      </c>
      <c r="BC47" s="57">
        <v>471</v>
      </c>
      <c r="BD47" s="48">
        <f t="shared" si="26"/>
        <v>6.6657901600766155E-5</v>
      </c>
      <c r="BF47" s="45" t="s">
        <v>87</v>
      </c>
      <c r="BG47" s="57">
        <v>361</v>
      </c>
      <c r="BH47" s="48">
        <f t="shared" si="21"/>
        <v>5.5508034595805405E-5</v>
      </c>
      <c r="BJ47" s="45" t="s">
        <v>5</v>
      </c>
      <c r="BK47" s="57">
        <v>859</v>
      </c>
      <c r="BL47" s="48">
        <f t="shared" si="22"/>
        <v>1.3790213764367147E-4</v>
      </c>
    </row>
    <row r="48" spans="2:64" s="44" customFormat="1" ht="12.75" customHeight="1" x14ac:dyDescent="0.2">
      <c r="B48" s="45" t="s">
        <v>207</v>
      </c>
      <c r="C48" s="57">
        <v>51219</v>
      </c>
      <c r="D48" s="48">
        <f t="shared" si="9"/>
        <v>6.1450109930424253E-6</v>
      </c>
      <c r="F48" s="45" t="s">
        <v>308</v>
      </c>
      <c r="G48" s="57">
        <v>232920</v>
      </c>
      <c r="H48" s="48">
        <f t="shared" si="10"/>
        <v>2.7979121836579052E-5</v>
      </c>
      <c r="J48" s="45" t="s">
        <v>197</v>
      </c>
      <c r="K48" s="57">
        <v>95595</v>
      </c>
      <c r="L48" s="48">
        <f t="shared" si="23"/>
        <v>1.1648525994326519E-5</v>
      </c>
      <c r="N48" s="45" t="s">
        <v>205</v>
      </c>
      <c r="O48" s="57">
        <v>54399</v>
      </c>
      <c r="P48" s="48">
        <f t="shared" si="11"/>
        <v>6.672767986615751E-6</v>
      </c>
      <c r="R48" s="45" t="s">
        <v>233</v>
      </c>
      <c r="S48" s="57">
        <v>245499</v>
      </c>
      <c r="T48" s="48">
        <f t="shared" si="12"/>
        <v>3.0631802156575598E-5</v>
      </c>
      <c r="V48" s="45" t="s">
        <v>207</v>
      </c>
      <c r="W48" s="57">
        <v>299862</v>
      </c>
      <c r="X48" s="48">
        <f t="shared" si="13"/>
        <v>3.8234468430336526E-5</v>
      </c>
      <c r="Z48" s="45" t="s">
        <v>202</v>
      </c>
      <c r="AA48" s="57">
        <v>877574</v>
      </c>
      <c r="AB48" s="48">
        <f t="shared" si="14"/>
        <v>1.1179357649440006E-4</v>
      </c>
      <c r="AD48" s="45" t="s">
        <v>204</v>
      </c>
      <c r="AE48" s="57">
        <v>358112</v>
      </c>
      <c r="AF48" s="48">
        <f t="shared" si="15"/>
        <v>4.622177929689026E-5</v>
      </c>
      <c r="AH48" s="45" t="s">
        <v>154</v>
      </c>
      <c r="AI48" s="57">
        <v>97152</v>
      </c>
      <c r="AJ48" s="48">
        <f t="shared" si="24"/>
        <v>1.2582952264785176E-5</v>
      </c>
      <c r="AL48" s="51" t="s">
        <v>18</v>
      </c>
      <c r="AM48" s="58">
        <f>SUM(AM5:AM47)</f>
        <v>7731875</v>
      </c>
      <c r="AN48" s="52"/>
      <c r="AP48" s="45" t="s">
        <v>17</v>
      </c>
      <c r="AQ48" s="57">
        <v>140</v>
      </c>
      <c r="AR48" s="48">
        <f t="shared" si="17"/>
        <v>1.8058064157464256E-5</v>
      </c>
      <c r="AT48" s="45" t="s">
        <v>17</v>
      </c>
      <c r="AU48" s="57">
        <v>148</v>
      </c>
      <c r="AV48" s="48">
        <f t="shared" si="18"/>
        <v>1.9656889002462025E-5</v>
      </c>
      <c r="AX48" s="45" t="s">
        <v>32</v>
      </c>
      <c r="AY48" s="57">
        <v>481</v>
      </c>
      <c r="AZ48" s="48">
        <f t="shared" si="25"/>
        <v>6.5504892234919331E-5</v>
      </c>
      <c r="BB48" s="45" t="s">
        <v>23</v>
      </c>
      <c r="BC48" s="57">
        <v>240</v>
      </c>
      <c r="BD48" s="48">
        <f t="shared" si="26"/>
        <v>3.3965809732874472E-5</v>
      </c>
      <c r="BF48" s="45" t="s">
        <v>94</v>
      </c>
      <c r="BG48" s="57">
        <v>259</v>
      </c>
      <c r="BH48" s="48">
        <f t="shared" si="21"/>
        <v>3.9824323989788364E-5</v>
      </c>
      <c r="BJ48" s="45" t="s">
        <v>98</v>
      </c>
      <c r="BK48" s="57">
        <v>430</v>
      </c>
      <c r="BL48" s="48">
        <f t="shared" si="22"/>
        <v>6.9031337819300037E-5</v>
      </c>
    </row>
    <row r="49" spans="2:64" s="44" customFormat="1" ht="12.75" customHeight="1" x14ac:dyDescent="0.2">
      <c r="B49" s="51" t="s">
        <v>18</v>
      </c>
      <c r="C49" s="58">
        <f>SUM(C5:C48)</f>
        <v>8335054251</v>
      </c>
      <c r="D49" s="52"/>
      <c r="F49" s="45" t="s">
        <v>197</v>
      </c>
      <c r="G49" s="57">
        <v>163852</v>
      </c>
      <c r="H49" s="48">
        <f t="shared" si="10"/>
        <v>1.9682444921720548E-5</v>
      </c>
      <c r="J49" s="45" t="s">
        <v>253</v>
      </c>
      <c r="K49" s="57">
        <v>74794</v>
      </c>
      <c r="L49" s="48">
        <f t="shared" si="23"/>
        <v>9.1138642525200871E-6</v>
      </c>
      <c r="N49" s="45" t="s">
        <v>197</v>
      </c>
      <c r="O49" s="57">
        <v>32784</v>
      </c>
      <c r="P49" s="48">
        <f t="shared" si="11"/>
        <v>4.0213979241017446E-6</v>
      </c>
      <c r="R49" s="45" t="s">
        <v>205</v>
      </c>
      <c r="S49" s="57">
        <v>102297</v>
      </c>
      <c r="T49" s="48">
        <f t="shared" si="12"/>
        <v>1.2763968346963588E-5</v>
      </c>
      <c r="V49" s="45" t="s">
        <v>220</v>
      </c>
      <c r="W49" s="57">
        <v>262108</v>
      </c>
      <c r="X49" s="48">
        <f t="shared" si="13"/>
        <v>3.3420573635000925E-5</v>
      </c>
      <c r="Z49" s="45" t="s">
        <v>152</v>
      </c>
      <c r="AA49" s="57">
        <v>240785</v>
      </c>
      <c r="AB49" s="48">
        <f t="shared" si="14"/>
        <v>3.0673443283648011E-5</v>
      </c>
      <c r="AD49" s="45" t="s">
        <v>152</v>
      </c>
      <c r="AE49" s="57">
        <v>218305</v>
      </c>
      <c r="AF49" s="48">
        <f t="shared" si="15"/>
        <v>2.8176786953264976E-5</v>
      </c>
      <c r="AH49" s="45" t="s">
        <v>155</v>
      </c>
      <c r="AI49" s="57">
        <v>27484</v>
      </c>
      <c r="AJ49" s="48">
        <f t="shared" si="24"/>
        <v>3.5596782366328613E-6</v>
      </c>
      <c r="AL49" s="53"/>
      <c r="AM49" s="49"/>
      <c r="AN49" s="54"/>
      <c r="AP49" s="45" t="s">
        <v>91</v>
      </c>
      <c r="AQ49" s="57">
        <v>22</v>
      </c>
      <c r="AR49" s="48">
        <f t="shared" si="17"/>
        <v>2.8376957961729543E-6</v>
      </c>
      <c r="AT49" s="45" t="s">
        <v>75</v>
      </c>
      <c r="AU49" s="57">
        <v>70</v>
      </c>
      <c r="AV49" s="48">
        <f t="shared" si="18"/>
        <v>9.297177230894202E-6</v>
      </c>
      <c r="AX49" s="45" t="s">
        <v>90</v>
      </c>
      <c r="AY49" s="57">
        <v>223</v>
      </c>
      <c r="AZ49" s="48">
        <f t="shared" si="25"/>
        <v>3.036921199248859E-5</v>
      </c>
      <c r="BB49" s="45" t="s">
        <v>94</v>
      </c>
      <c r="BC49" s="57">
        <v>180</v>
      </c>
      <c r="BD49" s="48">
        <f t="shared" si="26"/>
        <v>2.5474357299655856E-5</v>
      </c>
      <c r="BF49" s="45" t="s">
        <v>17</v>
      </c>
      <c r="BG49" s="57">
        <v>158</v>
      </c>
      <c r="BH49" s="48">
        <f t="shared" si="21"/>
        <v>2.4294375252457767E-5</v>
      </c>
      <c r="BJ49" s="45" t="s">
        <v>87</v>
      </c>
      <c r="BK49" s="57">
        <v>362</v>
      </c>
      <c r="BL49" s="48">
        <f t="shared" si="22"/>
        <v>5.8114754164154913E-5</v>
      </c>
    </row>
    <row r="50" spans="2:64" s="44" customFormat="1" ht="12.75" customHeight="1" x14ac:dyDescent="0.2">
      <c r="B50" s="53"/>
      <c r="C50" s="49"/>
      <c r="F50" s="45" t="s">
        <v>253</v>
      </c>
      <c r="G50" s="57">
        <v>68753</v>
      </c>
      <c r="H50" s="48">
        <f t="shared" si="10"/>
        <v>8.2588380715710096E-6</v>
      </c>
      <c r="J50" s="45" t="s">
        <v>270</v>
      </c>
      <c r="K50" s="57">
        <v>13650</v>
      </c>
      <c r="L50" s="48">
        <f t="shared" si="23"/>
        <v>1.663291802108447E-6</v>
      </c>
      <c r="N50" s="45" t="s">
        <v>195</v>
      </c>
      <c r="O50" s="57">
        <v>2712</v>
      </c>
      <c r="P50" s="48">
        <f t="shared" si="11"/>
        <v>3.3266322505380461E-7</v>
      </c>
      <c r="R50" s="45" t="s">
        <v>208</v>
      </c>
      <c r="S50" s="57">
        <v>47113</v>
      </c>
      <c r="T50" s="48">
        <f t="shared" si="12"/>
        <v>5.8784601770383837E-6</v>
      </c>
      <c r="V50" s="45" t="s">
        <v>233</v>
      </c>
      <c r="W50" s="57">
        <v>243180</v>
      </c>
      <c r="X50" s="48">
        <f t="shared" si="13"/>
        <v>3.1007123386388525E-5</v>
      </c>
      <c r="Z50" s="45" t="s">
        <v>205</v>
      </c>
      <c r="AA50" s="57">
        <v>232331</v>
      </c>
      <c r="AB50" s="48">
        <f t="shared" si="14"/>
        <v>2.9596493766360968E-5</v>
      </c>
      <c r="AD50" s="45" t="s">
        <v>205</v>
      </c>
      <c r="AE50" s="57">
        <v>195556</v>
      </c>
      <c r="AF50" s="48">
        <f t="shared" si="15"/>
        <v>2.5240556787213695E-5</v>
      </c>
      <c r="AH50" s="45" t="s">
        <v>156</v>
      </c>
      <c r="AI50" s="57">
        <v>12453</v>
      </c>
      <c r="AJ50" s="48">
        <f t="shared" si="24"/>
        <v>1.6128901572110692E-6</v>
      </c>
      <c r="AL50" s="53"/>
      <c r="AM50" s="49"/>
      <c r="AN50" s="54"/>
      <c r="AP50" s="45" t="s">
        <v>75</v>
      </c>
      <c r="AQ50" s="57">
        <v>15</v>
      </c>
      <c r="AR50" s="48">
        <f t="shared" si="17"/>
        <v>1.9347925882997416E-6</v>
      </c>
      <c r="AT50" s="45" t="s">
        <v>32</v>
      </c>
      <c r="AU50" s="57">
        <v>5</v>
      </c>
      <c r="AV50" s="48">
        <f t="shared" si="18"/>
        <v>6.640840879210144E-7</v>
      </c>
      <c r="AX50" s="45" t="s">
        <v>89</v>
      </c>
      <c r="AY50" s="57">
        <v>197</v>
      </c>
      <c r="AZ50" s="48">
        <f t="shared" si="25"/>
        <v>2.6828407006817275E-5</v>
      </c>
      <c r="BB50" s="45" t="s">
        <v>17</v>
      </c>
      <c r="BC50" s="57">
        <v>158</v>
      </c>
      <c r="BD50" s="48">
        <f t="shared" si="26"/>
        <v>2.2360824740809029E-5</v>
      </c>
      <c r="BF50" s="45" t="s">
        <v>90</v>
      </c>
      <c r="BG50" s="57">
        <v>85</v>
      </c>
      <c r="BH50" s="48">
        <f t="shared" si="21"/>
        <v>1.3069758838347534E-5</v>
      </c>
      <c r="BJ50" s="45" t="s">
        <v>13</v>
      </c>
      <c r="BK50" s="57">
        <v>344</v>
      </c>
      <c r="BL50" s="48">
        <f t="shared" si="22"/>
        <v>5.522507025544003E-5</v>
      </c>
    </row>
    <row r="51" spans="2:64" s="44" customFormat="1" ht="12.75" customHeight="1" x14ac:dyDescent="0.2">
      <c r="B51" s="53"/>
      <c r="C51" s="49"/>
      <c r="F51" s="45" t="s">
        <v>269</v>
      </c>
      <c r="G51" s="57">
        <v>-18738</v>
      </c>
      <c r="H51" s="48">
        <f t="shared" si="10"/>
        <v>-2.2508706207016068E-6</v>
      </c>
      <c r="J51" s="45" t="s">
        <v>205</v>
      </c>
      <c r="K51" s="57">
        <v>6161</v>
      </c>
      <c r="L51" s="48">
        <f t="shared" si="23"/>
        <v>7.5073558921539508E-7</v>
      </c>
      <c r="N51" s="51" t="s">
        <v>18</v>
      </c>
      <c r="O51" s="58">
        <f>SUM(O3:O50)</f>
        <v>8152388950</v>
      </c>
      <c r="P51" s="52"/>
      <c r="R51" s="45" t="s">
        <v>197</v>
      </c>
      <c r="S51" s="57">
        <v>17960</v>
      </c>
      <c r="T51" s="48">
        <f t="shared" si="12"/>
        <v>2.2409344507802383E-6</v>
      </c>
      <c r="V51" s="45" t="s">
        <v>205</v>
      </c>
      <c r="W51" s="57">
        <v>155565</v>
      </c>
      <c r="X51" s="48">
        <f t="shared" si="13"/>
        <v>1.9835607984223749E-5</v>
      </c>
      <c r="Z51" s="45" t="s">
        <v>204</v>
      </c>
      <c r="AA51" s="57">
        <v>207578</v>
      </c>
      <c r="AB51" s="48">
        <f t="shared" si="14"/>
        <v>2.6443225325219953E-5</v>
      </c>
      <c r="AD51" s="45" t="s">
        <v>206</v>
      </c>
      <c r="AE51" s="57">
        <v>124692</v>
      </c>
      <c r="AF51" s="48">
        <f t="shared" si="15"/>
        <v>1.6094088173777591E-5</v>
      </c>
      <c r="AH51" s="45" t="s">
        <v>157</v>
      </c>
      <c r="AI51" s="57">
        <v>-259</v>
      </c>
      <c r="AJ51" s="48">
        <f t="shared" si="24"/>
        <v>-3.3545214062287556E-8</v>
      </c>
      <c r="AL51" s="53"/>
      <c r="AM51" s="49"/>
      <c r="AN51" s="54"/>
      <c r="AP51" s="45" t="s">
        <v>76</v>
      </c>
      <c r="AQ51" s="57">
        <v>7</v>
      </c>
      <c r="AR51" s="48">
        <f t="shared" si="17"/>
        <v>9.0290320787321278E-7</v>
      </c>
      <c r="AT51" s="51" t="s">
        <v>18</v>
      </c>
      <c r="AU51" s="58">
        <f>SUM(AU5:AU50)</f>
        <v>7529167</v>
      </c>
      <c r="AV51" s="52"/>
      <c r="AX51" s="45" t="s">
        <v>94</v>
      </c>
      <c r="AY51" s="57">
        <v>171</v>
      </c>
      <c r="AZ51" s="48">
        <f t="shared" si="25"/>
        <v>2.328760202114596E-5</v>
      </c>
      <c r="BB51" s="45" t="s">
        <v>90</v>
      </c>
      <c r="BC51" s="57">
        <v>73</v>
      </c>
      <c r="BD51" s="48">
        <f t="shared" si="26"/>
        <v>1.0331267127082652E-5</v>
      </c>
      <c r="BF51" s="45" t="s">
        <v>36</v>
      </c>
      <c r="BG51" s="57">
        <v>4</v>
      </c>
      <c r="BH51" s="48">
        <f t="shared" si="21"/>
        <v>6.1504747474576633E-7</v>
      </c>
      <c r="BJ51" s="45" t="s">
        <v>86</v>
      </c>
      <c r="BK51" s="57">
        <v>329</v>
      </c>
      <c r="BL51" s="48">
        <f t="shared" si="22"/>
        <v>5.2817000331510961E-5</v>
      </c>
    </row>
    <row r="52" spans="2:64" s="44" customFormat="1" ht="12.75" customHeight="1" x14ac:dyDescent="0.2">
      <c r="B52" s="53"/>
      <c r="C52" s="49"/>
      <c r="D52" s="62"/>
      <c r="F52" s="51" t="s">
        <v>18</v>
      </c>
      <c r="G52" s="58">
        <f>SUM(G5:G51)</f>
        <v>8324778789</v>
      </c>
      <c r="H52" s="52"/>
      <c r="J52" s="45" t="s">
        <v>271</v>
      </c>
      <c r="K52" s="57">
        <v>2619</v>
      </c>
      <c r="L52" s="48">
        <f t="shared" si="23"/>
        <v>3.191326908221262E-7</v>
      </c>
      <c r="N52" s="53"/>
      <c r="O52" s="49"/>
      <c r="R52" s="45" t="s">
        <v>147</v>
      </c>
      <c r="S52" s="57">
        <v>-856</v>
      </c>
      <c r="T52" s="48">
        <f t="shared" si="12"/>
        <v>-1.0680622994810044E-7</v>
      </c>
      <c r="V52" s="45" t="s">
        <v>204</v>
      </c>
      <c r="W52" s="57">
        <v>149830</v>
      </c>
      <c r="X52" s="48">
        <f t="shared" si="13"/>
        <v>1.9104356020160346E-5</v>
      </c>
      <c r="Z52" s="45" t="s">
        <v>207</v>
      </c>
      <c r="AA52" s="57">
        <v>193701</v>
      </c>
      <c r="AB52" s="48">
        <f t="shared" si="14"/>
        <v>2.4675443393425268E-5</v>
      </c>
      <c r="AD52" s="45" t="s">
        <v>207</v>
      </c>
      <c r="AE52" s="57">
        <v>112888</v>
      </c>
      <c r="AF52" s="48">
        <f t="shared" si="15"/>
        <v>1.4570537209776124E-5</v>
      </c>
      <c r="AH52" s="45" t="s">
        <v>158</v>
      </c>
      <c r="AI52" s="57">
        <v>-12679</v>
      </c>
      <c r="AJ52" s="48">
        <f t="shared" si="24"/>
        <v>-1.6421612706399379E-6</v>
      </c>
      <c r="AL52" s="53"/>
      <c r="AM52" s="49"/>
      <c r="AP52" s="45" t="s">
        <v>8</v>
      </c>
      <c r="AQ52" s="57">
        <v>-22</v>
      </c>
      <c r="AR52" s="48">
        <f t="shared" si="17"/>
        <v>-2.8376957961729543E-6</v>
      </c>
      <c r="AX52" s="45" t="s">
        <v>17</v>
      </c>
      <c r="AY52" s="57">
        <v>151</v>
      </c>
      <c r="AZ52" s="48">
        <f t="shared" si="25"/>
        <v>2.0563905878321872E-5</v>
      </c>
      <c r="BB52" s="45" t="s">
        <v>92</v>
      </c>
      <c r="BC52" s="57">
        <v>5</v>
      </c>
      <c r="BD52" s="48">
        <f t="shared" si="26"/>
        <v>7.076210361015515E-7</v>
      </c>
      <c r="BF52" s="45" t="s">
        <v>89</v>
      </c>
      <c r="BG52" s="57">
        <v>-3</v>
      </c>
      <c r="BH52" s="48">
        <f t="shared" si="21"/>
        <v>-4.6128560605932472E-7</v>
      </c>
      <c r="BJ52" s="45" t="s">
        <v>94</v>
      </c>
      <c r="BK52" s="57">
        <v>272</v>
      </c>
      <c r="BL52" s="48">
        <f t="shared" si="22"/>
        <v>4.366633462058049E-5</v>
      </c>
    </row>
    <row r="53" spans="2:64" s="44" customFormat="1" ht="12.75" customHeight="1" x14ac:dyDescent="0.2">
      <c r="B53" s="53"/>
      <c r="C53" s="49"/>
      <c r="F53" s="53"/>
      <c r="G53" s="49"/>
      <c r="J53" s="45" t="s">
        <v>251</v>
      </c>
      <c r="K53" s="57">
        <v>-226208</v>
      </c>
      <c r="L53" s="48">
        <f t="shared" si="23"/>
        <v>-2.7564096115117041E-5</v>
      </c>
      <c r="N53" s="53"/>
      <c r="O53" s="49"/>
      <c r="R53" s="51" t="s">
        <v>18</v>
      </c>
      <c r="S53" s="58">
        <f>SUM(S5:S52)</f>
        <v>8014513764</v>
      </c>
      <c r="T53" s="52"/>
      <c r="V53" s="45" t="s">
        <v>208</v>
      </c>
      <c r="W53" s="57">
        <v>46287</v>
      </c>
      <c r="X53" s="48">
        <f t="shared" si="13"/>
        <v>5.9019110131826866E-6</v>
      </c>
      <c r="Z53" s="45" t="s">
        <v>156</v>
      </c>
      <c r="AA53" s="57">
        <v>71513</v>
      </c>
      <c r="AB53" s="48">
        <f t="shared" si="14"/>
        <v>9.1099941837885256E-6</v>
      </c>
      <c r="AD53" s="45" t="s">
        <v>208</v>
      </c>
      <c r="AE53" s="57">
        <v>48398</v>
      </c>
      <c r="AF53" s="48">
        <f t="shared" si="15"/>
        <v>6.2467654655830988E-6</v>
      </c>
      <c r="AH53" s="50" t="s">
        <v>159</v>
      </c>
      <c r="AI53" s="57">
        <v>-2786148</v>
      </c>
      <c r="AJ53" s="48">
        <f t="shared" si="24"/>
        <v>-3.6085687671511327E-4</v>
      </c>
      <c r="AL53" s="53"/>
      <c r="AM53" s="49"/>
      <c r="AP53" s="51" t="s">
        <v>18</v>
      </c>
      <c r="AQ53" s="58">
        <f>SUM(AQ5:AQ52)</f>
        <v>7752769</v>
      </c>
      <c r="AR53" s="52"/>
      <c r="AX53" s="45" t="s">
        <v>92</v>
      </c>
      <c r="AY53" s="57">
        <v>15</v>
      </c>
      <c r="AZ53" s="48">
        <f t="shared" si="25"/>
        <v>2.0427721071180665E-6</v>
      </c>
      <c r="BB53" s="45" t="s">
        <v>36</v>
      </c>
      <c r="BC53" s="57">
        <v>-2</v>
      </c>
      <c r="BD53" s="48">
        <f t="shared" si="26"/>
        <v>-2.8304841444062061E-7</v>
      </c>
      <c r="BF53" s="45" t="s">
        <v>92</v>
      </c>
      <c r="BG53" s="57">
        <v>-144</v>
      </c>
      <c r="BH53" s="48">
        <f t="shared" si="21"/>
        <v>-2.2141709090847587E-5</v>
      </c>
      <c r="BJ53" s="45" t="s">
        <v>17</v>
      </c>
      <c r="BK53" s="57">
        <v>145</v>
      </c>
      <c r="BL53" s="48">
        <f t="shared" si="22"/>
        <v>2.3278009264647687E-5</v>
      </c>
    </row>
    <row r="54" spans="2:64" s="44" customFormat="1" ht="12.75" customHeight="1" x14ac:dyDescent="0.2">
      <c r="B54" s="53"/>
      <c r="C54" s="49"/>
      <c r="F54" s="53"/>
      <c r="G54" s="49"/>
      <c r="J54" s="51" t="s">
        <v>18</v>
      </c>
      <c r="K54" s="58">
        <f>SUM(K3:K53)</f>
        <v>8206617734</v>
      </c>
      <c r="L54" s="52"/>
      <c r="N54" s="53"/>
      <c r="O54" s="49"/>
      <c r="V54" s="45" t="s">
        <v>147</v>
      </c>
      <c r="W54" s="57">
        <v>2688</v>
      </c>
      <c r="X54" s="48">
        <f t="shared" si="13"/>
        <v>3.4273849684436369E-7</v>
      </c>
      <c r="Z54" s="45" t="s">
        <v>208</v>
      </c>
      <c r="AA54" s="57">
        <v>45924</v>
      </c>
      <c r="AB54" s="48">
        <f t="shared" si="14"/>
        <v>5.8502282507558661E-6</v>
      </c>
      <c r="AD54" s="45" t="s">
        <v>157</v>
      </c>
      <c r="AE54" s="57">
        <v>-10563</v>
      </c>
      <c r="AF54" s="48">
        <f t="shared" si="15"/>
        <v>-1.363374181018932E-6</v>
      </c>
      <c r="AH54" s="51" t="s">
        <v>18</v>
      </c>
      <c r="AI54" s="58">
        <f>SUM(AI5:AI53)-AI21+2899806</f>
        <v>7720922559</v>
      </c>
      <c r="AJ54" s="52"/>
      <c r="AL54" s="53"/>
      <c r="AM54" s="49"/>
      <c r="AP54" s="53"/>
      <c r="AQ54" s="49"/>
      <c r="AR54" s="54"/>
      <c r="AX54" s="51" t="s">
        <v>18</v>
      </c>
      <c r="AY54" s="58">
        <f>SUM(AY5:AY53)</f>
        <v>7342963</v>
      </c>
      <c r="AZ54" s="52"/>
      <c r="BB54" s="51" t="s">
        <v>18</v>
      </c>
      <c r="BC54" s="58">
        <f>SUM(BC5:BC53)</f>
        <v>7065929</v>
      </c>
      <c r="BD54" s="52"/>
      <c r="BF54" s="51" t="s">
        <v>18</v>
      </c>
      <c r="BG54" s="58">
        <f>SUM(BG5:BG53)</f>
        <v>6503563</v>
      </c>
      <c r="BH54" s="52"/>
      <c r="BJ54" s="45" t="s">
        <v>89</v>
      </c>
      <c r="BK54" s="57">
        <v>123</v>
      </c>
      <c r="BL54" s="48">
        <f t="shared" si="22"/>
        <v>1.9746173376218384E-5</v>
      </c>
    </row>
    <row r="55" spans="2:64" s="44" customFormat="1" ht="12.75" customHeight="1" x14ac:dyDescent="0.2">
      <c r="B55" s="55"/>
      <c r="C55" s="49"/>
      <c r="F55" s="53"/>
      <c r="G55" s="49"/>
      <c r="H55" s="62"/>
      <c r="J55" s="53"/>
      <c r="K55" s="49"/>
      <c r="N55" s="53"/>
      <c r="O55" s="49"/>
      <c r="V55" s="51" t="s">
        <v>18</v>
      </c>
      <c r="W55" s="58">
        <f>SUM(W5:W54)</f>
        <v>7842713978</v>
      </c>
      <c r="X55" s="52"/>
      <c r="Z55" s="45" t="s">
        <v>157</v>
      </c>
      <c r="AA55" s="57">
        <v>-8595</v>
      </c>
      <c r="AB55" s="48">
        <f t="shared" si="14"/>
        <v>-1.0949114148429291E-6</v>
      </c>
      <c r="AD55" s="50" t="s">
        <v>209</v>
      </c>
      <c r="AE55" s="57">
        <v>-2288560</v>
      </c>
      <c r="AF55" s="48">
        <f t="shared" si="15"/>
        <v>-2.9538612285455717E-4</v>
      </c>
      <c r="AH55" s="53"/>
      <c r="AI55" s="49"/>
      <c r="AL55" s="53"/>
      <c r="AM55" s="49"/>
      <c r="AP55" s="53"/>
      <c r="AQ55" s="49"/>
      <c r="AR55" s="54"/>
      <c r="BJ55" s="45" t="s">
        <v>90</v>
      </c>
      <c r="BK55" s="57">
        <v>77</v>
      </c>
      <c r="BL55" s="48">
        <f t="shared" si="22"/>
        <v>1.2361425609502566E-5</v>
      </c>
    </row>
    <row r="56" spans="2:64" s="44" customFormat="1" ht="12.75" customHeight="1" x14ac:dyDescent="0.2">
      <c r="B56" s="53"/>
      <c r="C56" s="49"/>
      <c r="F56" s="53"/>
      <c r="G56" s="49"/>
      <c r="J56" s="53"/>
      <c r="K56" s="49"/>
      <c r="N56" s="53"/>
      <c r="O56" s="49"/>
      <c r="Z56" s="50" t="s">
        <v>209</v>
      </c>
      <c r="AA56" s="57">
        <v>-268472</v>
      </c>
      <c r="AB56" s="48">
        <f t="shared" si="14"/>
        <v>-3.4200472061164726E-5</v>
      </c>
      <c r="AD56" s="51" t="s">
        <v>18</v>
      </c>
      <c r="AE56" s="58">
        <f>SUM(AE5:AE55)</f>
        <v>7747689627</v>
      </c>
      <c r="AF56" s="52"/>
      <c r="AH56" s="68" t="s">
        <v>274</v>
      </c>
      <c r="AI56" s="68"/>
      <c r="AJ56" s="68"/>
      <c r="AL56" s="53"/>
      <c r="AM56" s="49"/>
      <c r="AP56" s="53"/>
      <c r="AQ56" s="49"/>
      <c r="AR56" s="54"/>
      <c r="BJ56" s="45" t="s">
        <v>36</v>
      </c>
      <c r="BK56" s="57">
        <v>9</v>
      </c>
      <c r="BL56" s="48">
        <f t="shared" si="22"/>
        <v>1.4448419543574427E-6</v>
      </c>
    </row>
    <row r="57" spans="2:64" s="44" customFormat="1" ht="12.75" customHeight="1" x14ac:dyDescent="0.2">
      <c r="B57" s="55"/>
      <c r="C57" s="49"/>
      <c r="F57" s="53"/>
      <c r="G57" s="49"/>
      <c r="J57" s="53"/>
      <c r="K57" s="49"/>
      <c r="N57" s="55"/>
      <c r="O57" s="49"/>
      <c r="Z57" s="51" t="s">
        <v>18</v>
      </c>
      <c r="AA57" s="58">
        <f>SUM(AA5:AA56)</f>
        <v>7849950127</v>
      </c>
      <c r="AB57" s="52"/>
      <c r="AH57" s="68"/>
      <c r="AI57" s="68"/>
      <c r="AJ57" s="68"/>
      <c r="AL57" s="53"/>
      <c r="AM57" s="49"/>
      <c r="AP57" s="53"/>
      <c r="AQ57" s="49"/>
      <c r="BJ57" s="45" t="s">
        <v>20</v>
      </c>
      <c r="BK57" s="57">
        <v>1</v>
      </c>
      <c r="BL57" s="48">
        <f t="shared" si="22"/>
        <v>1.6053799492860474E-7</v>
      </c>
    </row>
    <row r="58" spans="2:64" s="44" customFormat="1" ht="12.75" customHeight="1" x14ac:dyDescent="0.2">
      <c r="B58" s="53"/>
      <c r="C58" s="49"/>
      <c r="F58" s="55"/>
      <c r="G58" s="49"/>
      <c r="J58" s="53"/>
      <c r="K58" s="49"/>
      <c r="N58" s="53"/>
      <c r="O58" s="49"/>
      <c r="AH58" s="68"/>
      <c r="AI58" s="68"/>
      <c r="AJ58" s="68"/>
      <c r="AL58" s="53"/>
      <c r="AM58" s="49"/>
      <c r="AP58" s="53"/>
      <c r="AQ58" s="49"/>
      <c r="BJ58" s="45" t="s">
        <v>97</v>
      </c>
      <c r="BK58" s="57">
        <v>-17</v>
      </c>
      <c r="BL58" s="48">
        <f t="shared" si="22"/>
        <v>-2.7291459137862806E-6</v>
      </c>
    </row>
    <row r="59" spans="2:64" s="44" customFormat="1" ht="12.75" customHeight="1" x14ac:dyDescent="0.2">
      <c r="B59" s="55"/>
      <c r="C59" s="49"/>
      <c r="F59" s="53"/>
      <c r="G59" s="49"/>
      <c r="J59" s="53"/>
      <c r="K59" s="49"/>
      <c r="N59" s="55"/>
      <c r="O59" s="49"/>
      <c r="AH59" s="68"/>
      <c r="AI59" s="68"/>
      <c r="AJ59" s="68"/>
      <c r="AL59" s="53"/>
      <c r="AM59" s="49"/>
      <c r="AP59" s="53"/>
      <c r="AQ59" s="49"/>
      <c r="BJ59" s="51" t="s">
        <v>18</v>
      </c>
      <c r="BK59" s="58">
        <f>SUM(BK5:BK58)</f>
        <v>6229055</v>
      </c>
      <c r="BL59" s="52"/>
    </row>
    <row r="60" spans="2:64" s="44" customFormat="1" ht="12.75" customHeight="1" x14ac:dyDescent="0.2">
      <c r="B60" s="53"/>
      <c r="C60" s="49"/>
      <c r="F60" s="55"/>
      <c r="G60" s="49"/>
      <c r="J60" s="55"/>
      <c r="K60" s="49"/>
      <c r="N60" s="53"/>
      <c r="O60" s="49"/>
      <c r="AH60" s="68"/>
      <c r="AI60" s="68"/>
      <c r="AJ60" s="68"/>
      <c r="AL60" s="53"/>
      <c r="AM60" s="56"/>
      <c r="AP60" s="53"/>
      <c r="AQ60" s="49"/>
    </row>
    <row r="61" spans="2:64" s="44" customFormat="1" ht="12.75" customHeight="1" x14ac:dyDescent="0.2">
      <c r="B61" s="55"/>
      <c r="C61" s="49"/>
      <c r="F61" s="53"/>
      <c r="G61" s="49"/>
      <c r="J61" s="53"/>
      <c r="K61" s="49"/>
      <c r="N61" s="55"/>
      <c r="O61" s="49"/>
      <c r="AH61" s="68"/>
      <c r="AI61" s="68"/>
      <c r="AJ61" s="68"/>
      <c r="AM61" s="56"/>
      <c r="AP61" s="53"/>
      <c r="AQ61" s="49"/>
    </row>
    <row r="62" spans="2:64" s="44" customFormat="1" ht="12.75" customHeight="1" x14ac:dyDescent="0.2">
      <c r="B62" s="53"/>
      <c r="C62" s="49"/>
      <c r="F62" s="55"/>
      <c r="G62" s="49"/>
      <c r="J62" s="55"/>
      <c r="K62" s="49"/>
      <c r="N62" s="53"/>
      <c r="O62" s="49"/>
      <c r="AH62" s="68"/>
      <c r="AI62" s="68"/>
      <c r="AJ62" s="68"/>
      <c r="AP62" s="53"/>
      <c r="AQ62" s="49"/>
    </row>
    <row r="63" spans="2:64" s="44" customFormat="1" ht="12.75" customHeight="1" x14ac:dyDescent="0.2">
      <c r="B63" s="55"/>
      <c r="C63" s="49"/>
      <c r="F63" s="53"/>
      <c r="G63" s="49"/>
      <c r="J63" s="53"/>
      <c r="K63" s="49"/>
      <c r="N63" s="55"/>
      <c r="O63" s="49"/>
      <c r="AH63" s="68"/>
      <c r="AI63" s="68"/>
      <c r="AJ63" s="68"/>
      <c r="AP63" s="53"/>
      <c r="AQ63" s="49"/>
    </row>
    <row r="64" spans="2:64" s="44" customFormat="1" ht="12.75" customHeight="1" x14ac:dyDescent="0.2">
      <c r="B64" s="53"/>
      <c r="C64" s="49"/>
      <c r="F64" s="55"/>
      <c r="G64" s="49"/>
      <c r="J64" s="55"/>
      <c r="K64" s="49"/>
      <c r="N64" s="53"/>
      <c r="O64" s="49"/>
      <c r="R64" s="53"/>
      <c r="S64" s="49"/>
      <c r="AP64" s="53"/>
      <c r="AQ64" s="49"/>
    </row>
    <row r="65" spans="2:43" s="44" customFormat="1" ht="12.75" customHeight="1" x14ac:dyDescent="0.2">
      <c r="B65" s="55"/>
      <c r="C65" s="49"/>
      <c r="F65" s="53"/>
      <c r="G65" s="49"/>
      <c r="J65" s="53"/>
      <c r="K65" s="49"/>
      <c r="N65" s="55"/>
      <c r="O65" s="49"/>
      <c r="R65" s="53"/>
      <c r="S65" s="49"/>
      <c r="Z65" s="53"/>
      <c r="AA65" s="49"/>
      <c r="AD65" s="53"/>
      <c r="AE65" s="49"/>
      <c r="AP65" s="53"/>
      <c r="AQ65" s="56"/>
    </row>
    <row r="66" spans="2:43" s="44" customFormat="1" ht="12.75" customHeight="1" x14ac:dyDescent="0.2">
      <c r="F66" s="55"/>
      <c r="G66" s="49"/>
      <c r="J66" s="55"/>
      <c r="K66" s="49"/>
      <c r="N66" s="53"/>
      <c r="O66" s="49"/>
      <c r="R66" s="53"/>
      <c r="S66" s="49"/>
      <c r="V66" s="53"/>
      <c r="W66" s="49"/>
      <c r="Z66" s="53"/>
      <c r="AA66" s="49"/>
      <c r="AD66" s="53"/>
      <c r="AE66" s="49"/>
      <c r="AQ66" s="56"/>
    </row>
    <row r="67" spans="2:43" s="44" customFormat="1" ht="12.75" customHeight="1" x14ac:dyDescent="0.2">
      <c r="F67" s="53"/>
      <c r="G67" s="49"/>
      <c r="J67" s="53"/>
      <c r="K67" s="49"/>
      <c r="N67" s="55"/>
      <c r="O67" s="49"/>
      <c r="R67" s="53"/>
      <c r="S67" s="49"/>
      <c r="V67" s="53"/>
      <c r="W67" s="49"/>
      <c r="Z67" s="53"/>
      <c r="AA67" s="49"/>
      <c r="AD67" s="53"/>
      <c r="AE67" s="49"/>
      <c r="AI67" s="56"/>
    </row>
    <row r="68" spans="2:43" s="44" customFormat="1" ht="12.75" customHeight="1" x14ac:dyDescent="0.2">
      <c r="F68" s="55"/>
      <c r="G68" s="49"/>
      <c r="J68" s="55"/>
      <c r="K68" s="49"/>
      <c r="R68" s="53"/>
      <c r="S68" s="49"/>
      <c r="V68" s="53"/>
      <c r="W68" s="49"/>
      <c r="Z68" s="53"/>
      <c r="AA68" s="49"/>
      <c r="AD68" s="53"/>
      <c r="AE68" s="49"/>
    </row>
    <row r="69" spans="2:43" s="44" customFormat="1" ht="12.75" customHeight="1" x14ac:dyDescent="0.2">
      <c r="J69" s="53"/>
      <c r="K69" s="49"/>
      <c r="R69" s="53"/>
      <c r="S69" s="49"/>
      <c r="V69" s="53"/>
      <c r="W69" s="49"/>
      <c r="Z69" s="53"/>
      <c r="AA69" s="49"/>
      <c r="AD69" s="53"/>
      <c r="AE69" s="49"/>
    </row>
    <row r="70" spans="2:43" s="44" customFormat="1" ht="12.75" customHeight="1" x14ac:dyDescent="0.2">
      <c r="J70" s="55"/>
      <c r="K70" s="49"/>
      <c r="R70" s="53"/>
      <c r="S70" s="49"/>
      <c r="V70" s="53"/>
      <c r="W70" s="49"/>
      <c r="Z70" s="53"/>
      <c r="AA70" s="49"/>
      <c r="AD70" s="53"/>
      <c r="AE70" s="49"/>
    </row>
    <row r="71" spans="2:43" s="44" customFormat="1" ht="12.75" customHeight="1" x14ac:dyDescent="0.2">
      <c r="R71" s="53"/>
      <c r="S71" s="49"/>
      <c r="V71" s="53"/>
      <c r="W71" s="49"/>
      <c r="Z71" s="53"/>
      <c r="AA71" s="49"/>
      <c r="AD71" s="53"/>
      <c r="AE71" s="49"/>
    </row>
    <row r="72" spans="2:43" s="44" customFormat="1" ht="12.75" customHeight="1" x14ac:dyDescent="0.2">
      <c r="R72" s="53"/>
      <c r="S72" s="49"/>
      <c r="V72" s="53"/>
      <c r="W72" s="49"/>
      <c r="Z72" s="53"/>
      <c r="AA72" s="49"/>
      <c r="AD72" s="53"/>
      <c r="AE72" s="49"/>
      <c r="AL72" s="53"/>
      <c r="AM72" s="49"/>
    </row>
    <row r="73" spans="2:43" s="44" customFormat="1" ht="12.75" customHeight="1" x14ac:dyDescent="0.2">
      <c r="R73" s="55"/>
      <c r="S73" s="49"/>
      <c r="V73" s="53"/>
      <c r="W73" s="49"/>
      <c r="Z73" s="53"/>
      <c r="AA73" s="49"/>
      <c r="AD73" s="53"/>
      <c r="AE73" s="49"/>
      <c r="AH73" s="53"/>
      <c r="AI73" s="49"/>
      <c r="AL73" s="53"/>
      <c r="AM73" s="49"/>
    </row>
    <row r="74" spans="2:43" s="44" customFormat="1" ht="12.75" customHeight="1" x14ac:dyDescent="0.2">
      <c r="R74" s="53"/>
      <c r="S74" s="49"/>
      <c r="V74" s="53"/>
      <c r="W74" s="49"/>
      <c r="Z74" s="55"/>
      <c r="AA74" s="49"/>
      <c r="AD74" s="55"/>
      <c r="AE74" s="49"/>
      <c r="AH74" s="53"/>
      <c r="AI74" s="49"/>
      <c r="AL74" s="53"/>
      <c r="AM74" s="49"/>
    </row>
    <row r="75" spans="2:43" s="44" customFormat="1" ht="12.75" customHeight="1" x14ac:dyDescent="0.2">
      <c r="R75" s="55"/>
      <c r="S75" s="49"/>
      <c r="V75" s="55"/>
      <c r="W75" s="49"/>
      <c r="Z75" s="53"/>
      <c r="AA75" s="49"/>
      <c r="AD75" s="53"/>
      <c r="AE75" s="49"/>
      <c r="AH75" s="53"/>
      <c r="AI75" s="49"/>
      <c r="AL75" s="53"/>
      <c r="AM75" s="49"/>
    </row>
    <row r="76" spans="2:43" s="44" customFormat="1" ht="12.75" customHeight="1" x14ac:dyDescent="0.2">
      <c r="R76" s="53"/>
      <c r="S76" s="49"/>
      <c r="V76" s="53"/>
      <c r="W76" s="49"/>
      <c r="Z76" s="55"/>
      <c r="AA76" s="49"/>
      <c r="AD76" s="55"/>
      <c r="AE76" s="49"/>
      <c r="AH76" s="53"/>
      <c r="AI76" s="49"/>
      <c r="AL76" s="53"/>
      <c r="AM76" s="49"/>
    </row>
    <row r="77" spans="2:43" s="44" customFormat="1" ht="12.75" customHeight="1" x14ac:dyDescent="0.2">
      <c r="R77" s="55"/>
      <c r="S77" s="49"/>
      <c r="V77" s="55"/>
      <c r="W77" s="49"/>
      <c r="Z77" s="53"/>
      <c r="AA77" s="49"/>
      <c r="AD77" s="53"/>
      <c r="AE77" s="49"/>
      <c r="AH77" s="53"/>
      <c r="AI77" s="49"/>
      <c r="AL77" s="53"/>
      <c r="AM77" s="49"/>
      <c r="AP77" s="53"/>
      <c r="AQ77" s="49"/>
    </row>
    <row r="78" spans="2:43" s="44" customFormat="1" ht="12.75" customHeight="1" x14ac:dyDescent="0.2">
      <c r="R78" s="53"/>
      <c r="S78" s="49"/>
      <c r="V78" s="53"/>
      <c r="W78" s="49"/>
      <c r="Z78" s="55"/>
      <c r="AA78" s="49"/>
      <c r="AD78" s="55"/>
      <c r="AE78" s="49"/>
      <c r="AH78" s="53"/>
      <c r="AI78" s="49"/>
      <c r="AL78" s="53"/>
      <c r="AM78" s="49"/>
      <c r="AP78" s="53"/>
      <c r="AQ78" s="49"/>
    </row>
    <row r="79" spans="2:43" s="44" customFormat="1" ht="12.75" customHeight="1" x14ac:dyDescent="0.2">
      <c r="R79" s="55"/>
      <c r="S79" s="49"/>
      <c r="V79" s="55"/>
      <c r="W79" s="49"/>
      <c r="Z79" s="53"/>
      <c r="AA79" s="49"/>
      <c r="AD79" s="53"/>
      <c r="AE79" s="49"/>
      <c r="AH79" s="53"/>
      <c r="AI79" s="49"/>
      <c r="AL79" s="53"/>
      <c r="AM79" s="49"/>
      <c r="AP79" s="53"/>
      <c r="AQ79" s="49"/>
    </row>
    <row r="80" spans="2:43" s="44" customFormat="1" ht="12.75" customHeight="1" x14ac:dyDescent="0.2">
      <c r="R80" s="53"/>
      <c r="S80" s="49"/>
      <c r="V80" s="53"/>
      <c r="W80" s="49"/>
      <c r="Z80" s="55"/>
      <c r="AA80" s="49"/>
      <c r="AD80" s="55"/>
      <c r="AE80" s="49"/>
      <c r="AH80" s="53"/>
      <c r="AI80" s="49"/>
      <c r="AL80" s="53"/>
      <c r="AM80" s="49"/>
      <c r="AP80" s="53"/>
      <c r="AQ80" s="49"/>
    </row>
    <row r="81" spans="18:43" s="44" customFormat="1" ht="12.75" customHeight="1" x14ac:dyDescent="0.2">
      <c r="R81" s="55"/>
      <c r="S81" s="49"/>
      <c r="V81" s="55"/>
      <c r="W81" s="49"/>
      <c r="Z81" s="53"/>
      <c r="AA81" s="49"/>
      <c r="AD81" s="53"/>
      <c r="AE81" s="49"/>
      <c r="AH81" s="53"/>
      <c r="AI81" s="49"/>
      <c r="AL81" s="55"/>
      <c r="AM81" s="49"/>
      <c r="AP81" s="53"/>
      <c r="AQ81" s="49"/>
    </row>
    <row r="82" spans="18:43" s="44" customFormat="1" ht="12.75" customHeight="1" x14ac:dyDescent="0.2">
      <c r="R82" s="53"/>
      <c r="S82" s="49"/>
      <c r="V82" s="53"/>
      <c r="W82" s="49"/>
      <c r="Z82" s="55"/>
      <c r="AA82" s="49"/>
      <c r="AD82" s="55"/>
      <c r="AE82" s="49"/>
      <c r="AH82" s="55"/>
      <c r="AI82" s="49"/>
      <c r="AL82" s="53"/>
      <c r="AM82" s="49"/>
      <c r="AP82" s="53"/>
      <c r="AQ82" s="49"/>
    </row>
    <row r="83" spans="18:43" s="44" customFormat="1" ht="12.75" customHeight="1" x14ac:dyDescent="0.2">
      <c r="R83" s="55"/>
      <c r="S83" s="49"/>
      <c r="V83" s="55"/>
      <c r="W83" s="49"/>
      <c r="Z83" s="53"/>
      <c r="AA83" s="49"/>
      <c r="AD83" s="53"/>
      <c r="AE83" s="49"/>
      <c r="AH83" s="53"/>
      <c r="AI83" s="49"/>
      <c r="AL83" s="55"/>
      <c r="AM83" s="49"/>
      <c r="AP83" s="53"/>
      <c r="AQ83" s="49"/>
    </row>
    <row r="84" spans="18:43" s="44" customFormat="1" ht="12.75" customHeight="1" x14ac:dyDescent="0.2">
      <c r="V84" s="53"/>
      <c r="W84" s="49"/>
      <c r="Z84" s="55"/>
      <c r="AA84" s="49"/>
      <c r="AD84" s="55"/>
      <c r="AE84" s="49"/>
      <c r="AH84" s="55"/>
      <c r="AI84" s="49"/>
      <c r="AL84" s="53"/>
      <c r="AM84" s="49"/>
      <c r="AP84" s="53"/>
      <c r="AQ84" s="49"/>
    </row>
    <row r="85" spans="18:43" s="44" customFormat="1" ht="12.75" customHeight="1" x14ac:dyDescent="0.2">
      <c r="V85" s="55"/>
      <c r="W85" s="49"/>
      <c r="AH85" s="53"/>
      <c r="AI85" s="49"/>
      <c r="AL85" s="55"/>
      <c r="AM85" s="49"/>
      <c r="AP85" s="53"/>
      <c r="AQ85" s="49"/>
    </row>
    <row r="86" spans="18:43" s="44" customFormat="1" ht="12.75" customHeight="1" x14ac:dyDescent="0.2">
      <c r="AH86" s="55"/>
      <c r="AI86" s="49"/>
      <c r="AL86" s="53"/>
      <c r="AM86" s="49"/>
      <c r="AP86" s="55"/>
      <c r="AQ86" s="49"/>
    </row>
    <row r="87" spans="18:43" s="44" customFormat="1" ht="12.75" customHeight="1" x14ac:dyDescent="0.2">
      <c r="AH87" s="53"/>
      <c r="AI87" s="49"/>
      <c r="AL87" s="55"/>
      <c r="AM87" s="49"/>
      <c r="AP87" s="53"/>
      <c r="AQ87" s="49"/>
    </row>
    <row r="88" spans="18:43" s="44" customFormat="1" ht="12.75" customHeight="1" x14ac:dyDescent="0.2">
      <c r="AH88" s="55"/>
      <c r="AI88" s="49"/>
      <c r="AL88" s="53"/>
      <c r="AM88" s="49"/>
      <c r="AP88" s="55"/>
      <c r="AQ88" s="49"/>
    </row>
    <row r="89" spans="18:43" s="44" customFormat="1" ht="12.75" customHeight="1" x14ac:dyDescent="0.2">
      <c r="AH89" s="53"/>
      <c r="AI89" s="49"/>
      <c r="AL89" s="55"/>
      <c r="AM89" s="49"/>
      <c r="AP89" s="53"/>
      <c r="AQ89" s="49"/>
    </row>
    <row r="90" spans="18:43" s="44" customFormat="1" ht="12.75" customHeight="1" x14ac:dyDescent="0.2">
      <c r="AH90" s="55"/>
      <c r="AI90" s="49"/>
      <c r="AL90" s="53"/>
      <c r="AM90" s="49"/>
    </row>
    <row r="91" spans="18:43" s="44" customFormat="1" ht="12.75" customHeight="1" x14ac:dyDescent="0.2">
      <c r="AH91" s="53"/>
      <c r="AI91" s="49"/>
      <c r="AL91" s="55"/>
      <c r="AM91" s="49"/>
    </row>
    <row r="92" spans="18:43" s="44" customFormat="1" ht="12.75" customHeight="1" x14ac:dyDescent="0.2">
      <c r="AH92" s="55"/>
      <c r="AI92" s="49"/>
    </row>
    <row r="93" spans="18:43" s="44" customFormat="1" ht="12.75" customHeight="1" x14ac:dyDescent="0.2"/>
    <row r="94" spans="18:43" s="44" customFormat="1" ht="12.75" customHeight="1" x14ac:dyDescent="0.2"/>
    <row r="95" spans="18:43" s="44" customFormat="1" ht="12.75" customHeight="1" x14ac:dyDescent="0.2"/>
    <row r="96" spans="18:43" s="44" customFormat="1" ht="12.75" customHeight="1" x14ac:dyDescent="0.2"/>
    <row r="97" s="44" customFormat="1" ht="12.75" customHeight="1" x14ac:dyDescent="0.2"/>
    <row r="98" s="44" customFormat="1" ht="12.75" customHeight="1" x14ac:dyDescent="0.2"/>
    <row r="99" s="44" customFormat="1" ht="12.75" customHeight="1" x14ac:dyDescent="0.2"/>
    <row r="100" s="44" customFormat="1" ht="12.75" customHeight="1" x14ac:dyDescent="0.2"/>
    <row r="101" s="44" customFormat="1" ht="12.75" customHeight="1" x14ac:dyDescent="0.2"/>
    <row r="102" s="44" customFormat="1" ht="12.75" customHeight="1" x14ac:dyDescent="0.2"/>
    <row r="103" s="44" customFormat="1" ht="12.75" customHeight="1" x14ac:dyDescent="0.2"/>
    <row r="104" s="44" customFormat="1" ht="12.75" customHeight="1" x14ac:dyDescent="0.2"/>
    <row r="105" s="44" customFormat="1" ht="12.75" customHeight="1" x14ac:dyDescent="0.2"/>
    <row r="106" s="44" customFormat="1" ht="12.75" customHeight="1" x14ac:dyDescent="0.2"/>
    <row r="107" s="44" customFormat="1" ht="12.75" customHeight="1" x14ac:dyDescent="0.2"/>
    <row r="108" s="44" customFormat="1" ht="12.75" customHeight="1" x14ac:dyDescent="0.2"/>
    <row r="109" s="44" customFormat="1" ht="12.75" customHeight="1" x14ac:dyDescent="0.2"/>
    <row r="110" s="44" customFormat="1" ht="12.75" customHeight="1" x14ac:dyDescent="0.2"/>
    <row r="111" s="44" customFormat="1" ht="12.75" customHeight="1" x14ac:dyDescent="0.2"/>
    <row r="112" s="44" customFormat="1" ht="12.75" customHeight="1" x14ac:dyDescent="0.2"/>
    <row r="113" s="44" customFormat="1" ht="12.75" customHeight="1" x14ac:dyDescent="0.2"/>
    <row r="114" s="44" customFormat="1" ht="12.75" customHeight="1" x14ac:dyDescent="0.2"/>
    <row r="115" s="44" customFormat="1" ht="12.75" customHeight="1" x14ac:dyDescent="0.2"/>
    <row r="116" s="44" customFormat="1" ht="12.75" customHeight="1" x14ac:dyDescent="0.2"/>
    <row r="117" s="44" customFormat="1" ht="12.75" customHeight="1" x14ac:dyDescent="0.2"/>
    <row r="118" s="44" customFormat="1" ht="12.75" customHeight="1" x14ac:dyDescent="0.2"/>
    <row r="119" s="44" customFormat="1" ht="12.75" customHeight="1" x14ac:dyDescent="0.2"/>
    <row r="120" s="44" customFormat="1" ht="12.75" customHeight="1" x14ac:dyDescent="0.2"/>
    <row r="121" s="44" customFormat="1" ht="12.75" customHeight="1" x14ac:dyDescent="0.2"/>
    <row r="122" s="44" customFormat="1" ht="12.75" customHeight="1" x14ac:dyDescent="0.2"/>
    <row r="123" s="44" customFormat="1" ht="12.75" customHeight="1" x14ac:dyDescent="0.2"/>
    <row r="124" s="44" customFormat="1" ht="12.75" customHeight="1" x14ac:dyDescent="0.2"/>
    <row r="125" s="44" customFormat="1" ht="12.75" customHeight="1" x14ac:dyDescent="0.2"/>
    <row r="126" s="44" customFormat="1" ht="12.75" customHeight="1" x14ac:dyDescent="0.2"/>
    <row r="127" s="44" customFormat="1" ht="12.75" customHeight="1" x14ac:dyDescent="0.2"/>
    <row r="128" s="44" customFormat="1" ht="12.75" customHeight="1" x14ac:dyDescent="0.2"/>
    <row r="129" s="44" customFormat="1" ht="12.75" customHeight="1" x14ac:dyDescent="0.2"/>
    <row r="130" s="44" customFormat="1" ht="12.75" customHeight="1" x14ac:dyDescent="0.2"/>
    <row r="131" s="44" customFormat="1" ht="12.75" customHeight="1" x14ac:dyDescent="0.2"/>
    <row r="132" s="44" customFormat="1" ht="12.75" customHeight="1" x14ac:dyDescent="0.2"/>
    <row r="133" s="44" customFormat="1" ht="12.75" customHeight="1" x14ac:dyDescent="0.2"/>
    <row r="134" s="44" customFormat="1" ht="12.75" customHeight="1" x14ac:dyDescent="0.2"/>
    <row r="135" s="44" customFormat="1" ht="12.75" customHeight="1" x14ac:dyDescent="0.2"/>
    <row r="136" s="44" customFormat="1" ht="12.75" customHeight="1" x14ac:dyDescent="0.2"/>
    <row r="137" s="44" customFormat="1" ht="12.75" customHeight="1" x14ac:dyDescent="0.2"/>
    <row r="138" s="44" customFormat="1" ht="12.75" customHeight="1" x14ac:dyDescent="0.2"/>
    <row r="139" s="44" customFormat="1" ht="12.75" customHeight="1" x14ac:dyDescent="0.2"/>
    <row r="140" s="44" customFormat="1" ht="12.75" customHeight="1" x14ac:dyDescent="0.2"/>
    <row r="141" s="44" customFormat="1" ht="12.75" customHeight="1" x14ac:dyDescent="0.2"/>
    <row r="142" s="44" customFormat="1" ht="12" x14ac:dyDescent="0.2"/>
    <row r="143" s="44" customFormat="1" ht="12" x14ac:dyDescent="0.2"/>
    <row r="144" s="44" customFormat="1" ht="12" x14ac:dyDescent="0.2"/>
    <row r="145" s="44" customFormat="1" ht="12" x14ac:dyDescent="0.2"/>
    <row r="146" s="44" customFormat="1" ht="12" x14ac:dyDescent="0.2"/>
    <row r="147" s="44" customFormat="1" ht="12" x14ac:dyDescent="0.2"/>
    <row r="148" s="44" customFormat="1" ht="12" x14ac:dyDescent="0.2"/>
    <row r="149" s="44" customFormat="1" ht="12" x14ac:dyDescent="0.2"/>
    <row r="150" s="44" customFormat="1" ht="12" x14ac:dyDescent="0.2"/>
    <row r="151" s="44" customFormat="1" ht="12" x14ac:dyDescent="0.2"/>
    <row r="152" s="44" customFormat="1" ht="12" x14ac:dyDescent="0.2"/>
    <row r="153" s="44" customFormat="1" ht="12" x14ac:dyDescent="0.2"/>
    <row r="154" s="44" customFormat="1" ht="12" x14ac:dyDescent="0.2"/>
    <row r="155" s="44" customFormat="1" ht="12" x14ac:dyDescent="0.2"/>
    <row r="156" s="44" customFormat="1" ht="12" x14ac:dyDescent="0.2"/>
    <row r="157" s="44" customFormat="1" ht="12" x14ac:dyDescent="0.2"/>
    <row r="158" s="44" customFormat="1" ht="12" x14ac:dyDescent="0.2"/>
    <row r="159" s="44" customFormat="1" ht="12" x14ac:dyDescent="0.2"/>
    <row r="160" s="44" customFormat="1" ht="12" x14ac:dyDescent="0.2"/>
    <row r="161" s="44" customFormat="1" ht="12" x14ac:dyDescent="0.2"/>
    <row r="162" s="44" customFormat="1" ht="12" x14ac:dyDescent="0.2"/>
    <row r="163" s="44" customFormat="1" ht="12" x14ac:dyDescent="0.2"/>
    <row r="164" s="44" customFormat="1" ht="12" x14ac:dyDescent="0.2"/>
    <row r="165" s="44" customFormat="1" ht="12" x14ac:dyDescent="0.2"/>
    <row r="166" s="44" customFormat="1" ht="12" x14ac:dyDescent="0.2"/>
    <row r="167" s="44" customFormat="1" ht="12" x14ac:dyDescent="0.2"/>
    <row r="168" s="44" customFormat="1" ht="12" x14ac:dyDescent="0.2"/>
    <row r="169" s="44" customFormat="1" ht="12" x14ac:dyDescent="0.2"/>
    <row r="170" s="44" customFormat="1" ht="12" x14ac:dyDescent="0.2"/>
    <row r="171" s="44" customFormat="1" ht="12" x14ac:dyDescent="0.2"/>
    <row r="172" s="44" customFormat="1" ht="12" x14ac:dyDescent="0.2"/>
    <row r="173" s="44" customFormat="1" ht="12" x14ac:dyDescent="0.2"/>
    <row r="174" s="44" customFormat="1" ht="12" x14ac:dyDescent="0.2"/>
    <row r="175" s="44" customFormat="1" ht="12" x14ac:dyDescent="0.2"/>
    <row r="176" s="44" customFormat="1" ht="12" x14ac:dyDescent="0.2"/>
    <row r="177" spans="2:8" s="44" customFormat="1" ht="12" x14ac:dyDescent="0.2"/>
    <row r="178" spans="2:8" s="44" customFormat="1" x14ac:dyDescent="0.2">
      <c r="B178" s="3"/>
      <c r="C178" s="3"/>
      <c r="D178" s="3"/>
    </row>
    <row r="179" spans="2:8" s="44" customFormat="1" x14ac:dyDescent="0.2">
      <c r="B179" s="3"/>
      <c r="C179" s="3"/>
      <c r="D179" s="3"/>
    </row>
    <row r="180" spans="2:8" s="44" customFormat="1" x14ac:dyDescent="0.2">
      <c r="B180" s="3"/>
      <c r="C180" s="3"/>
      <c r="D180" s="3"/>
    </row>
    <row r="181" spans="2:8" s="44" customFormat="1" x14ac:dyDescent="0.2">
      <c r="B181" s="3"/>
      <c r="C181" s="3"/>
      <c r="D181" s="3"/>
      <c r="F181" s="3"/>
      <c r="G181" s="3"/>
      <c r="H181" s="3"/>
    </row>
    <row r="182" spans="2:8" s="44" customFormat="1" x14ac:dyDescent="0.2">
      <c r="B182" s="3"/>
      <c r="C182" s="3"/>
      <c r="D182" s="3"/>
      <c r="F182" s="3"/>
      <c r="G182" s="3"/>
      <c r="H182" s="3"/>
    </row>
  </sheetData>
  <mergeCells count="33">
    <mergeCell ref="BJ3:BL3"/>
    <mergeCell ref="AP3:AR3"/>
    <mergeCell ref="AT3:AV3"/>
    <mergeCell ref="AX3:AZ3"/>
    <mergeCell ref="BB3:BD3"/>
    <mergeCell ref="BF3:BH3"/>
    <mergeCell ref="F1:H1"/>
    <mergeCell ref="J1:L1"/>
    <mergeCell ref="N1:P1"/>
    <mergeCell ref="R1:T1"/>
    <mergeCell ref="V1:X1"/>
    <mergeCell ref="AH56:AJ63"/>
    <mergeCell ref="AH3:AJ3"/>
    <mergeCell ref="Z1:AB1"/>
    <mergeCell ref="AD1:AF1"/>
    <mergeCell ref="AH1:AJ1"/>
    <mergeCell ref="Z3:AB3"/>
    <mergeCell ref="B1:D1"/>
    <mergeCell ref="B3:D3"/>
    <mergeCell ref="BJ1:BL1"/>
    <mergeCell ref="AP1:AR1"/>
    <mergeCell ref="AT1:AV1"/>
    <mergeCell ref="AX1:AZ1"/>
    <mergeCell ref="BB1:BD1"/>
    <mergeCell ref="BF1:BH1"/>
    <mergeCell ref="AL3:AN3"/>
    <mergeCell ref="AD3:AF3"/>
    <mergeCell ref="AL1:AN1"/>
    <mergeCell ref="R3:T3"/>
    <mergeCell ref="N3:P3"/>
    <mergeCell ref="J3:L3"/>
    <mergeCell ref="F3:H3"/>
    <mergeCell ref="V3:X3"/>
  </mergeCells>
  <phoneticPr fontId="1" type="noConversion"/>
  <printOptions horizontalCentered="1" verticalCentered="1"/>
  <pageMargins left="0.7" right="0.7" top="0.75" bottom="0.75" header="0.3" footer="0.3"/>
  <pageSetup paperSize="9" scale="78" fitToWidth="0" orientation="portrait" r:id="rId1"/>
  <headerFooter alignWithMargins="0"/>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35"/>
  <sheetViews>
    <sheetView zoomScale="80" zoomScaleNormal="80" workbookViewId="0">
      <selection activeCell="B1" sqref="B1:D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1" spans="2:64" ht="51" customHeight="1" x14ac:dyDescent="0.25">
      <c r="B1" s="69" t="s">
        <v>277</v>
      </c>
      <c r="C1" s="69"/>
      <c r="D1" s="69"/>
      <c r="F1" s="69" t="s">
        <v>277</v>
      </c>
      <c r="G1" s="69"/>
      <c r="H1" s="69"/>
      <c r="I1" s="1"/>
      <c r="J1" s="69" t="s">
        <v>277</v>
      </c>
      <c r="K1" s="69"/>
      <c r="L1" s="69"/>
      <c r="M1" s="1"/>
      <c r="N1" s="69" t="s">
        <v>277</v>
      </c>
      <c r="O1" s="69"/>
      <c r="P1" s="69"/>
      <c r="Q1" s="1"/>
      <c r="R1" s="69" t="s">
        <v>277</v>
      </c>
      <c r="S1" s="69"/>
      <c r="T1" s="69"/>
      <c r="U1" s="1"/>
      <c r="V1" s="69" t="s">
        <v>277</v>
      </c>
      <c r="W1" s="69"/>
      <c r="X1" s="69"/>
      <c r="Z1" s="69" t="s">
        <v>277</v>
      </c>
      <c r="AA1" s="69"/>
      <c r="AB1" s="69"/>
      <c r="AD1" s="69" t="s">
        <v>277</v>
      </c>
      <c r="AE1" s="69"/>
      <c r="AF1" s="69"/>
      <c r="AH1" s="69" t="s">
        <v>277</v>
      </c>
      <c r="AI1" s="69"/>
      <c r="AJ1" s="69"/>
      <c r="AL1" s="69" t="s">
        <v>277</v>
      </c>
      <c r="AM1" s="69"/>
      <c r="AN1" s="69"/>
      <c r="AP1" s="69" t="s">
        <v>277</v>
      </c>
      <c r="AQ1" s="69"/>
      <c r="AR1" s="69"/>
      <c r="AT1" s="69" t="s">
        <v>277</v>
      </c>
      <c r="AU1" s="69"/>
      <c r="AV1" s="69"/>
      <c r="AX1" s="69" t="s">
        <v>277</v>
      </c>
      <c r="AY1" s="69"/>
      <c r="AZ1" s="69"/>
      <c r="BB1" s="69" t="s">
        <v>277</v>
      </c>
      <c r="BC1" s="69"/>
      <c r="BD1" s="69"/>
      <c r="BF1" s="69" t="s">
        <v>277</v>
      </c>
      <c r="BG1" s="69"/>
      <c r="BH1" s="69"/>
      <c r="BJ1" s="69" t="s">
        <v>277</v>
      </c>
      <c r="BK1" s="69"/>
      <c r="BL1" s="69"/>
    </row>
    <row r="2" spans="2:64" ht="12.75" customHeight="1" x14ac:dyDescent="0.25">
      <c r="B2" s="1"/>
      <c r="C2" s="1"/>
      <c r="D2" s="1"/>
      <c r="F2" s="1"/>
      <c r="G2" s="1"/>
      <c r="H2" s="1"/>
      <c r="I2" s="1"/>
      <c r="J2" s="1"/>
      <c r="K2" s="1"/>
      <c r="L2" s="1"/>
      <c r="M2" s="1"/>
      <c r="N2" s="1"/>
      <c r="O2" s="1"/>
      <c r="P2" s="1"/>
      <c r="Q2" s="1"/>
      <c r="R2" s="1"/>
      <c r="S2" s="1"/>
      <c r="T2" s="1"/>
      <c r="U2" s="1"/>
      <c r="V2" s="1"/>
      <c r="W2" s="1"/>
      <c r="X2" s="1"/>
    </row>
    <row r="3" spans="2:64" ht="39" customHeight="1" x14ac:dyDescent="0.2">
      <c r="B3" s="65" t="s">
        <v>311</v>
      </c>
      <c r="C3" s="70"/>
      <c r="D3" s="71"/>
      <c r="F3" s="65" t="s">
        <v>276</v>
      </c>
      <c r="G3" s="70"/>
      <c r="H3" s="71"/>
      <c r="J3" s="65" t="s">
        <v>260</v>
      </c>
      <c r="K3" s="70"/>
      <c r="L3" s="71"/>
      <c r="N3" s="65" t="s">
        <v>254</v>
      </c>
      <c r="O3" s="70"/>
      <c r="P3" s="71"/>
      <c r="R3" s="65" t="s">
        <v>247</v>
      </c>
      <c r="S3" s="70"/>
      <c r="T3" s="71"/>
      <c r="V3" s="65" t="s">
        <v>235</v>
      </c>
      <c r="W3" s="70"/>
      <c r="X3" s="71"/>
      <c r="Z3" s="65" t="s">
        <v>223</v>
      </c>
      <c r="AA3" s="70"/>
      <c r="AB3" s="71"/>
      <c r="AD3" s="65" t="s">
        <v>210</v>
      </c>
      <c r="AE3" s="70"/>
      <c r="AF3" s="71"/>
      <c r="AH3" s="65" t="s">
        <v>160</v>
      </c>
      <c r="AI3" s="70"/>
      <c r="AJ3" s="71"/>
      <c r="AL3" s="65" t="s">
        <v>106</v>
      </c>
      <c r="AM3" s="70"/>
      <c r="AN3" s="71"/>
      <c r="AP3" s="65" t="s">
        <v>43</v>
      </c>
      <c r="AQ3" s="70"/>
      <c r="AR3" s="71"/>
      <c r="AT3" s="65" t="s">
        <v>44</v>
      </c>
      <c r="AU3" s="70"/>
      <c r="AV3" s="71"/>
      <c r="AX3" s="65" t="s">
        <v>45</v>
      </c>
      <c r="AY3" s="70"/>
      <c r="AZ3" s="71"/>
      <c r="BB3" s="65" t="s">
        <v>46</v>
      </c>
      <c r="BC3" s="70"/>
      <c r="BD3" s="71"/>
      <c r="BF3" s="65" t="s">
        <v>47</v>
      </c>
      <c r="BG3" s="70"/>
      <c r="BH3" s="71"/>
      <c r="BJ3" s="65" t="s">
        <v>48</v>
      </c>
      <c r="BK3" s="70"/>
      <c r="BL3" s="71"/>
    </row>
    <row r="4" spans="2:64" ht="77.25" customHeight="1" x14ac:dyDescent="0.2">
      <c r="B4" s="4"/>
      <c r="C4" s="5" t="s">
        <v>115</v>
      </c>
      <c r="D4" s="14" t="s">
        <v>42</v>
      </c>
      <c r="F4" s="4"/>
      <c r="G4" s="5" t="s">
        <v>115</v>
      </c>
      <c r="H4" s="14" t="s">
        <v>42</v>
      </c>
      <c r="J4" s="4"/>
      <c r="K4" s="5" t="s">
        <v>115</v>
      </c>
      <c r="L4" s="14" t="s">
        <v>42</v>
      </c>
      <c r="N4" s="4"/>
      <c r="O4" s="5" t="s">
        <v>115</v>
      </c>
      <c r="P4" s="14" t="s">
        <v>42</v>
      </c>
      <c r="R4" s="4"/>
      <c r="S4" s="5" t="s">
        <v>115</v>
      </c>
      <c r="T4" s="14" t="s">
        <v>42</v>
      </c>
      <c r="V4" s="4"/>
      <c r="W4" s="5" t="s">
        <v>115</v>
      </c>
      <c r="X4" s="14" t="s">
        <v>42</v>
      </c>
      <c r="Z4" s="4"/>
      <c r="AA4" s="5" t="s">
        <v>115</v>
      </c>
      <c r="AB4" s="14" t="s">
        <v>42</v>
      </c>
      <c r="AD4" s="4"/>
      <c r="AE4" s="5" t="s">
        <v>115</v>
      </c>
      <c r="AF4" s="14" t="s">
        <v>42</v>
      </c>
      <c r="AH4" s="4"/>
      <c r="AI4" s="5" t="s">
        <v>115</v>
      </c>
      <c r="AJ4" s="14" t="s">
        <v>42</v>
      </c>
      <c r="AL4" s="4"/>
      <c r="AM4" s="5" t="s">
        <v>41</v>
      </c>
      <c r="AN4" s="14" t="s">
        <v>42</v>
      </c>
      <c r="AP4" s="4"/>
      <c r="AQ4" s="5" t="s">
        <v>41</v>
      </c>
      <c r="AR4" s="14" t="s">
        <v>42</v>
      </c>
      <c r="AT4" s="4"/>
      <c r="AU4" s="5" t="s">
        <v>41</v>
      </c>
      <c r="AV4" s="14" t="s">
        <v>42</v>
      </c>
      <c r="AX4" s="4"/>
      <c r="AY4" s="5" t="s">
        <v>41</v>
      </c>
      <c r="AZ4" s="14" t="s">
        <v>42</v>
      </c>
      <c r="BB4" s="4"/>
      <c r="BC4" s="5" t="s">
        <v>41</v>
      </c>
      <c r="BD4" s="14" t="s">
        <v>42</v>
      </c>
      <c r="BF4" s="4"/>
      <c r="BG4" s="5" t="s">
        <v>41</v>
      </c>
      <c r="BH4" s="14" t="s">
        <v>42</v>
      </c>
      <c r="BJ4" s="4"/>
      <c r="BK4" s="5" t="s">
        <v>41</v>
      </c>
      <c r="BL4" s="14" t="s">
        <v>42</v>
      </c>
    </row>
    <row r="5" spans="2:64" x14ac:dyDescent="0.2">
      <c r="B5" s="20" t="s">
        <v>170</v>
      </c>
      <c r="C5" s="22">
        <v>586035368</v>
      </c>
      <c r="D5" s="12">
        <f>C5/$C$19</f>
        <v>0.21514588840480986</v>
      </c>
      <c r="F5" s="20" t="s">
        <v>170</v>
      </c>
      <c r="G5" s="22">
        <v>586581141</v>
      </c>
      <c r="H5" s="12">
        <f>G5/$G$20</f>
        <v>0.21425445389921216</v>
      </c>
      <c r="J5" s="20" t="s">
        <v>170</v>
      </c>
      <c r="K5" s="22">
        <v>608057915</v>
      </c>
      <c r="L5" s="12">
        <f>K5/$K$21</f>
        <v>0.22031926669849955</v>
      </c>
      <c r="N5" s="20" t="s">
        <v>170</v>
      </c>
      <c r="O5" s="22">
        <v>607738576</v>
      </c>
      <c r="P5" s="12">
        <f>O5/$O$20</f>
        <v>0.22158231546776755</v>
      </c>
      <c r="R5" s="20" t="s">
        <v>170</v>
      </c>
      <c r="S5" s="22">
        <v>609589818</v>
      </c>
      <c r="T5" s="12">
        <f>S5/$S$21</f>
        <v>0.22413064936721533</v>
      </c>
      <c r="V5" s="20" t="s">
        <v>170</v>
      </c>
      <c r="W5" s="22">
        <v>608163693</v>
      </c>
      <c r="X5" s="12">
        <f t="shared" ref="X5:X22" si="0">W5/$W$23</f>
        <v>0.22638091092766899</v>
      </c>
      <c r="Z5" s="20" t="s">
        <v>170</v>
      </c>
      <c r="AA5" s="22">
        <v>606111267</v>
      </c>
      <c r="AB5" s="12">
        <f>AA5/$AA$24</f>
        <v>0.229082307002825</v>
      </c>
      <c r="AD5" s="20" t="s">
        <v>170</v>
      </c>
      <c r="AE5" s="22">
        <v>605400739</v>
      </c>
      <c r="AF5" s="12">
        <f>AE5/$AE$23</f>
        <v>0.23007015776821013</v>
      </c>
      <c r="AH5" s="20" t="s">
        <v>107</v>
      </c>
      <c r="AI5" s="22">
        <v>608717082</v>
      </c>
      <c r="AJ5" s="12">
        <f t="shared" ref="AJ5:AJ20" si="1">AI5/$AI$21</f>
        <v>0.23045259148637884</v>
      </c>
      <c r="AL5" s="20" t="s">
        <v>107</v>
      </c>
      <c r="AM5" s="22">
        <v>610805</v>
      </c>
      <c r="AN5" s="12">
        <f t="shared" ref="AN5:AN21" si="2">AM5/$AM$22</f>
        <v>0.23190285977015684</v>
      </c>
      <c r="AP5" s="4" t="s">
        <v>14</v>
      </c>
      <c r="AQ5" s="13">
        <v>586852</v>
      </c>
      <c r="AR5" s="12">
        <f t="shared" ref="AR5:AR24" si="3">AQ5/$AQ$25</f>
        <v>0.22534473575986247</v>
      </c>
      <c r="AT5" s="4" t="s">
        <v>14</v>
      </c>
      <c r="AU5" s="13">
        <v>569746</v>
      </c>
      <c r="AV5" s="12">
        <f t="shared" ref="AV5:AV24" si="4">AU5/$AU$25</f>
        <v>0.22481031558105244</v>
      </c>
      <c r="AX5" s="4" t="s">
        <v>14</v>
      </c>
      <c r="AY5" s="13">
        <v>549101</v>
      </c>
      <c r="AZ5" s="12">
        <f t="shared" ref="AZ5:AZ25" si="5">AY5/$AY$26</f>
        <v>0.2268943015792079</v>
      </c>
      <c r="BB5" s="4" t="s">
        <v>14</v>
      </c>
      <c r="BC5" s="13">
        <v>530247</v>
      </c>
      <c r="BD5" s="12">
        <f t="shared" ref="BD5:BD26" si="6">BC5/$BC$27</f>
        <v>0.23283386655261659</v>
      </c>
      <c r="BF5" s="4" t="s">
        <v>14</v>
      </c>
      <c r="BG5" s="13">
        <v>497347</v>
      </c>
      <c r="BH5" s="12">
        <f t="shared" ref="BH5:BH27" si="7">BG5/$BG$28</f>
        <v>0.23824389692434303</v>
      </c>
      <c r="BJ5" s="4" t="s">
        <v>14</v>
      </c>
      <c r="BK5" s="13">
        <v>475589</v>
      </c>
      <c r="BL5" s="12">
        <f t="shared" ref="BL5:BL30" si="8">BK5/$BK$31</f>
        <v>0.23936328698288584</v>
      </c>
    </row>
    <row r="6" spans="2:64" x14ac:dyDescent="0.2">
      <c r="B6" s="20" t="s">
        <v>171</v>
      </c>
      <c r="C6" s="22">
        <v>506178431</v>
      </c>
      <c r="D6" s="12">
        <f t="shared" ref="D6:D18" si="9">C6/$C$19</f>
        <v>0.18582873009952491</v>
      </c>
      <c r="F6" s="20" t="s">
        <v>171</v>
      </c>
      <c r="G6" s="22">
        <v>520908281</v>
      </c>
      <c r="H6" s="12">
        <f t="shared" ref="H6:H19" si="10">G6/$G$20</f>
        <v>0.19026680449863348</v>
      </c>
      <c r="J6" s="20" t="s">
        <v>171</v>
      </c>
      <c r="K6" s="22">
        <v>521255826</v>
      </c>
      <c r="L6" s="12">
        <f t="shared" ref="L6:L20" si="11">K6/$K$21</f>
        <v>0.18886803133981189</v>
      </c>
      <c r="N6" s="20" t="s">
        <v>171</v>
      </c>
      <c r="O6" s="22">
        <v>520695962</v>
      </c>
      <c r="P6" s="12">
        <f t="shared" ref="P6:P19" si="12">O6/$O$20</f>
        <v>0.18984645943336778</v>
      </c>
      <c r="R6" s="20" t="s">
        <v>171</v>
      </c>
      <c r="S6" s="22">
        <v>531304963</v>
      </c>
      <c r="T6" s="12">
        <f t="shared" ref="T6:T20" si="13">S6/$S$21</f>
        <v>0.19534730215788204</v>
      </c>
      <c r="V6" s="20" t="s">
        <v>171</v>
      </c>
      <c r="W6" s="22">
        <v>542307049</v>
      </c>
      <c r="X6" s="12">
        <f t="shared" si="0"/>
        <v>0.20186664407655788</v>
      </c>
      <c r="Z6" s="20" t="s">
        <v>171</v>
      </c>
      <c r="AA6" s="22">
        <v>529866985</v>
      </c>
      <c r="AB6" s="12">
        <f t="shared" ref="AB6:AB23" si="14">AA6/$AA$24</f>
        <v>0.20026545939201501</v>
      </c>
      <c r="AD6" s="20" t="s">
        <v>171</v>
      </c>
      <c r="AE6" s="22">
        <v>534806926</v>
      </c>
      <c r="AF6" s="12">
        <f t="shared" ref="AF6:AF22" si="15">AE6/$AE$23</f>
        <v>0.20324242425536829</v>
      </c>
      <c r="AH6" s="20" t="s">
        <v>116</v>
      </c>
      <c r="AI6" s="22">
        <v>546097031</v>
      </c>
      <c r="AJ6" s="12">
        <f t="shared" si="1"/>
        <v>0.20674543185723734</v>
      </c>
      <c r="AL6" s="20" t="s">
        <v>15</v>
      </c>
      <c r="AM6" s="22">
        <v>555691</v>
      </c>
      <c r="AN6" s="12">
        <f t="shared" si="2"/>
        <v>0.2109778604440668</v>
      </c>
      <c r="AP6" s="4" t="s">
        <v>15</v>
      </c>
      <c r="AQ6" s="13">
        <v>551889</v>
      </c>
      <c r="AR6" s="12">
        <f t="shared" si="3"/>
        <v>0.21191932697473084</v>
      </c>
      <c r="AT6" s="4" t="s">
        <v>15</v>
      </c>
      <c r="AU6" s="13">
        <v>538758</v>
      </c>
      <c r="AV6" s="12">
        <f t="shared" si="4"/>
        <v>0.21258307386417219</v>
      </c>
      <c r="AX6" s="4" t="s">
        <v>15</v>
      </c>
      <c r="AY6" s="13">
        <v>504366</v>
      </c>
      <c r="AZ6" s="12">
        <f t="shared" si="5"/>
        <v>0.2084093296320691</v>
      </c>
      <c r="BB6" s="4" t="s">
        <v>15</v>
      </c>
      <c r="BC6" s="13">
        <v>402740</v>
      </c>
      <c r="BD6" s="12">
        <f t="shared" si="6"/>
        <v>0.17684496360262444</v>
      </c>
      <c r="BF6" s="4" t="s">
        <v>15</v>
      </c>
      <c r="BG6" s="13">
        <v>371298</v>
      </c>
      <c r="BH6" s="12">
        <f t="shared" si="7"/>
        <v>0.17786270438992235</v>
      </c>
      <c r="BJ6" s="4" t="s">
        <v>15</v>
      </c>
      <c r="BK6" s="13">
        <v>360952</v>
      </c>
      <c r="BL6" s="12">
        <f t="shared" si="8"/>
        <v>0.18166664317939776</v>
      </c>
    </row>
    <row r="7" spans="2:64" x14ac:dyDescent="0.2">
      <c r="B7" s="20" t="s">
        <v>173</v>
      </c>
      <c r="C7" s="22">
        <v>432664383</v>
      </c>
      <c r="D7" s="12">
        <f t="shared" si="9"/>
        <v>0.15884017952591203</v>
      </c>
      <c r="F7" s="20" t="s">
        <v>173</v>
      </c>
      <c r="G7" s="22">
        <v>431869916</v>
      </c>
      <c r="H7" s="12">
        <f t="shared" si="10"/>
        <v>0.15774467765931574</v>
      </c>
      <c r="J7" s="20" t="s">
        <v>173</v>
      </c>
      <c r="K7" s="22">
        <v>420048897</v>
      </c>
      <c r="L7" s="12">
        <f t="shared" si="11"/>
        <v>0.15219745139663804</v>
      </c>
      <c r="N7" s="20" t="s">
        <v>173</v>
      </c>
      <c r="O7" s="22">
        <v>401254790</v>
      </c>
      <c r="P7" s="12">
        <f t="shared" si="12"/>
        <v>0.14629804486976128</v>
      </c>
      <c r="R7" s="20" t="s">
        <v>173</v>
      </c>
      <c r="S7" s="22">
        <v>376660984</v>
      </c>
      <c r="T7" s="12">
        <f t="shared" si="13"/>
        <v>0.13848864997809773</v>
      </c>
      <c r="V7" s="20" t="s">
        <v>172</v>
      </c>
      <c r="W7" s="22">
        <v>376091025</v>
      </c>
      <c r="X7" s="12">
        <f t="shared" si="0"/>
        <v>0.13999492210926956</v>
      </c>
      <c r="Z7" s="20" t="s">
        <v>172</v>
      </c>
      <c r="AA7" s="22">
        <v>379529937</v>
      </c>
      <c r="AB7" s="12">
        <f t="shared" si="14"/>
        <v>0.14344493870726352</v>
      </c>
      <c r="AD7" s="20" t="s">
        <v>172</v>
      </c>
      <c r="AE7" s="22">
        <v>388489025</v>
      </c>
      <c r="AF7" s="12">
        <f t="shared" si="15"/>
        <v>0.1476373012372027</v>
      </c>
      <c r="AH7" s="20" t="s">
        <v>117</v>
      </c>
      <c r="AI7" s="22">
        <v>386016164</v>
      </c>
      <c r="AJ7" s="12">
        <f t="shared" si="1"/>
        <v>0.14614083944736583</v>
      </c>
      <c r="AL7" s="20" t="s">
        <v>1</v>
      </c>
      <c r="AM7" s="22">
        <v>366768</v>
      </c>
      <c r="AN7" s="12">
        <f t="shared" si="2"/>
        <v>0.13924992112405904</v>
      </c>
      <c r="AP7" s="4" t="s">
        <v>1</v>
      </c>
      <c r="AQ7" s="13">
        <v>346464</v>
      </c>
      <c r="AR7" s="12">
        <f t="shared" si="3"/>
        <v>0.1330383785525226</v>
      </c>
      <c r="AT7" s="4" t="s">
        <v>1</v>
      </c>
      <c r="AU7" s="13">
        <v>313400</v>
      </c>
      <c r="AV7" s="12">
        <f t="shared" si="4"/>
        <v>0.12366133839132146</v>
      </c>
      <c r="AX7" s="4" t="s">
        <v>28</v>
      </c>
      <c r="AY7" s="13">
        <v>299672</v>
      </c>
      <c r="AZ7" s="12">
        <f t="shared" si="5"/>
        <v>0.12382761849431051</v>
      </c>
      <c r="BB7" s="4" t="s">
        <v>28</v>
      </c>
      <c r="BC7" s="13">
        <v>289815</v>
      </c>
      <c r="BD7" s="12">
        <f t="shared" si="6"/>
        <v>0.12725908309702191</v>
      </c>
      <c r="BF7" s="4" t="s">
        <v>1</v>
      </c>
      <c r="BG7" s="13">
        <v>250009</v>
      </c>
      <c r="BH7" s="12">
        <f t="shared" si="7"/>
        <v>0.1197616923921489</v>
      </c>
      <c r="BJ7" s="4" t="s">
        <v>28</v>
      </c>
      <c r="BK7" s="13">
        <v>213813</v>
      </c>
      <c r="BL7" s="12">
        <f t="shared" si="8"/>
        <v>0.10761178765629939</v>
      </c>
    </row>
    <row r="8" spans="2:64" x14ac:dyDescent="0.2">
      <c r="B8" s="20" t="s">
        <v>172</v>
      </c>
      <c r="C8" s="22">
        <v>392429132</v>
      </c>
      <c r="D8" s="12">
        <f t="shared" si="9"/>
        <v>0.14406897407609776</v>
      </c>
      <c r="F8" s="20" t="s">
        <v>172</v>
      </c>
      <c r="G8" s="22">
        <v>388378353</v>
      </c>
      <c r="H8" s="12">
        <f t="shared" si="10"/>
        <v>0.14185896223399116</v>
      </c>
      <c r="J8" s="20" t="s">
        <v>172</v>
      </c>
      <c r="K8" s="22">
        <v>380698034</v>
      </c>
      <c r="L8" s="12">
        <f t="shared" si="11"/>
        <v>0.13793934691967696</v>
      </c>
      <c r="N8" s="20" t="s">
        <v>172</v>
      </c>
      <c r="O8" s="22">
        <v>383312786</v>
      </c>
      <c r="P8" s="12">
        <f t="shared" si="12"/>
        <v>0.13975636568819827</v>
      </c>
      <c r="R8" s="20" t="s">
        <v>172</v>
      </c>
      <c r="S8" s="22">
        <v>376388460</v>
      </c>
      <c r="T8" s="12">
        <f t="shared" si="13"/>
        <v>0.13838844984468909</v>
      </c>
      <c r="V8" s="20" t="s">
        <v>173</v>
      </c>
      <c r="W8" s="22">
        <v>350640281</v>
      </c>
      <c r="X8" s="12">
        <f t="shared" si="0"/>
        <v>0.13052121843898665</v>
      </c>
      <c r="Z8" s="20" t="s">
        <v>173</v>
      </c>
      <c r="AA8" s="22">
        <v>329554800</v>
      </c>
      <c r="AB8" s="12">
        <f t="shared" si="14"/>
        <v>0.12455662512515972</v>
      </c>
      <c r="AD8" s="20" t="s">
        <v>173</v>
      </c>
      <c r="AE8" s="22">
        <v>317682630</v>
      </c>
      <c r="AF8" s="12">
        <f t="shared" si="15"/>
        <v>0.12072878028700247</v>
      </c>
      <c r="AH8" s="20" t="s">
        <v>118</v>
      </c>
      <c r="AI8" s="22">
        <v>310815514</v>
      </c>
      <c r="AJ8" s="12">
        <f t="shared" si="1"/>
        <v>0.11767082408814489</v>
      </c>
      <c r="AL8" s="20" t="s">
        <v>28</v>
      </c>
      <c r="AM8" s="22">
        <v>309224</v>
      </c>
      <c r="AN8" s="12">
        <f t="shared" si="2"/>
        <v>0.11740232956437321</v>
      </c>
      <c r="AP8" s="20" t="s">
        <v>28</v>
      </c>
      <c r="AQ8" s="13">
        <v>309445</v>
      </c>
      <c r="AR8" s="12">
        <f t="shared" si="3"/>
        <v>0.1188234883023499</v>
      </c>
      <c r="AT8" s="4" t="s">
        <v>28</v>
      </c>
      <c r="AU8" s="13">
        <v>308025</v>
      </c>
      <c r="AV8" s="12">
        <f t="shared" si="4"/>
        <v>0.12154047146773067</v>
      </c>
      <c r="AX8" s="4" t="s">
        <v>1</v>
      </c>
      <c r="AY8" s="13">
        <v>285275</v>
      </c>
      <c r="AZ8" s="12">
        <f t="shared" si="5"/>
        <v>0.11787862685190618</v>
      </c>
      <c r="BB8" s="4" t="s">
        <v>1</v>
      </c>
      <c r="BC8" s="13">
        <v>262558</v>
      </c>
      <c r="BD8" s="12">
        <f t="shared" si="6"/>
        <v>0.11529041057152969</v>
      </c>
      <c r="BF8" s="4" t="s">
        <v>28</v>
      </c>
      <c r="BG8" s="13">
        <v>246735</v>
      </c>
      <c r="BH8" s="12">
        <f t="shared" si="7"/>
        <v>0.11819334972891719</v>
      </c>
      <c r="BJ8" s="4" t="s">
        <v>3</v>
      </c>
      <c r="BK8" s="13">
        <v>160359</v>
      </c>
      <c r="BL8" s="12">
        <f t="shared" si="8"/>
        <v>8.0708463268260172E-2</v>
      </c>
    </row>
    <row r="9" spans="2:64" x14ac:dyDescent="0.2">
      <c r="B9" s="20" t="s">
        <v>178</v>
      </c>
      <c r="C9" s="22">
        <v>252798578</v>
      </c>
      <c r="D9" s="12">
        <f t="shared" si="9"/>
        <v>9.2807665921082472E-2</v>
      </c>
      <c r="F9" s="20" t="s">
        <v>178</v>
      </c>
      <c r="G9" s="22">
        <v>251877907</v>
      </c>
      <c r="H9" s="12">
        <f t="shared" si="10"/>
        <v>9.200084974017525E-2</v>
      </c>
      <c r="J9" s="20" t="s">
        <v>221</v>
      </c>
      <c r="K9" s="22">
        <v>221741305</v>
      </c>
      <c r="L9" s="12">
        <f t="shared" si="11"/>
        <v>8.034412596104161E-2</v>
      </c>
      <c r="N9" s="20" t="s">
        <v>221</v>
      </c>
      <c r="O9" s="22">
        <v>218431741</v>
      </c>
      <c r="P9" s="12">
        <f t="shared" si="12"/>
        <v>7.9640511321492441E-2</v>
      </c>
      <c r="R9" s="20" t="s">
        <v>221</v>
      </c>
      <c r="S9" s="22">
        <v>214337775</v>
      </c>
      <c r="T9" s="12">
        <f t="shared" si="13"/>
        <v>7.8806540523080212E-2</v>
      </c>
      <c r="V9" s="20" t="s">
        <v>221</v>
      </c>
      <c r="W9" s="22">
        <v>212183309</v>
      </c>
      <c r="X9" s="12">
        <f t="shared" si="0"/>
        <v>7.8982437340380768E-2</v>
      </c>
      <c r="Z9" s="20" t="s">
        <v>221</v>
      </c>
      <c r="AA9" s="22">
        <v>212358947</v>
      </c>
      <c r="AB9" s="12">
        <f t="shared" si="14"/>
        <v>8.0261958719620108E-2</v>
      </c>
      <c r="AD9" s="20" t="s">
        <v>174</v>
      </c>
      <c r="AE9" s="22">
        <v>213366644</v>
      </c>
      <c r="AF9" s="12">
        <f t="shared" si="15"/>
        <v>8.1085625248226739E-2</v>
      </c>
      <c r="AH9" s="20" t="s">
        <v>119</v>
      </c>
      <c r="AI9" s="22">
        <v>218860178</v>
      </c>
      <c r="AJ9" s="12">
        <f t="shared" si="1"/>
        <v>8.2857696431903577E-2</v>
      </c>
      <c r="AL9" s="20" t="s">
        <v>3</v>
      </c>
      <c r="AM9" s="22">
        <v>220863</v>
      </c>
      <c r="AN9" s="12">
        <f t="shared" si="2"/>
        <v>8.3854522011797786E-2</v>
      </c>
      <c r="AP9" s="4" t="s">
        <v>3</v>
      </c>
      <c r="AQ9" s="13">
        <v>220920</v>
      </c>
      <c r="AR9" s="12">
        <f t="shared" si="3"/>
        <v>8.4830858587972471E-2</v>
      </c>
      <c r="AT9" s="4" t="s">
        <v>3</v>
      </c>
      <c r="AU9" s="13">
        <v>221644</v>
      </c>
      <c r="AV9" s="12">
        <f t="shared" si="4"/>
        <v>8.7456265751136089E-2</v>
      </c>
      <c r="AX9" s="4" t="s">
        <v>3</v>
      </c>
      <c r="AY9" s="13">
        <v>215915</v>
      </c>
      <c r="AZ9" s="12">
        <f t="shared" si="5"/>
        <v>8.9218346215859515E-2</v>
      </c>
      <c r="BB9" s="4" t="s">
        <v>3</v>
      </c>
      <c r="BC9" s="13">
        <v>190885</v>
      </c>
      <c r="BD9" s="12">
        <f t="shared" si="6"/>
        <v>8.3818470669133852E-2</v>
      </c>
      <c r="BF9" s="4" t="s">
        <v>3</v>
      </c>
      <c r="BG9" s="13">
        <v>167145</v>
      </c>
      <c r="BH9" s="12">
        <f t="shared" si="7"/>
        <v>8.0067389873507464E-2</v>
      </c>
      <c r="BJ9" s="4" t="s">
        <v>9</v>
      </c>
      <c r="BK9" s="13">
        <v>141790</v>
      </c>
      <c r="BL9" s="12">
        <f t="shared" si="8"/>
        <v>7.1362711209265531E-2</v>
      </c>
    </row>
    <row r="10" spans="2:64" x14ac:dyDescent="0.2">
      <c r="B10" s="20" t="s">
        <v>221</v>
      </c>
      <c r="C10" s="22">
        <v>221232934</v>
      </c>
      <c r="D10" s="12">
        <f t="shared" si="9"/>
        <v>8.1219255234152812E-2</v>
      </c>
      <c r="F10" s="20" t="s">
        <v>221</v>
      </c>
      <c r="G10" s="22">
        <v>221365811</v>
      </c>
      <c r="H10" s="12">
        <f t="shared" si="10"/>
        <v>8.0856010588586616E-2</v>
      </c>
      <c r="J10" s="20" t="s">
        <v>175</v>
      </c>
      <c r="K10" s="22">
        <v>188793031</v>
      </c>
      <c r="L10" s="12">
        <f t="shared" si="11"/>
        <v>6.8405888849760454E-2</v>
      </c>
      <c r="N10" s="20" t="s">
        <v>175</v>
      </c>
      <c r="O10" s="22">
        <v>199114292</v>
      </c>
      <c r="P10" s="12">
        <f t="shared" si="12"/>
        <v>7.259734301296876E-2</v>
      </c>
      <c r="R10" s="20" t="s">
        <v>175</v>
      </c>
      <c r="S10" s="22">
        <v>205350004</v>
      </c>
      <c r="T10" s="12">
        <f t="shared" si="13"/>
        <v>7.5501966051670935E-2</v>
      </c>
      <c r="V10" s="20" t="s">
        <v>175</v>
      </c>
      <c r="W10" s="22">
        <v>201654345</v>
      </c>
      <c r="X10" s="12">
        <f t="shared" si="0"/>
        <v>7.5063169404988514E-2</v>
      </c>
      <c r="Z10" s="20" t="s">
        <v>175</v>
      </c>
      <c r="AA10" s="22">
        <v>199334464</v>
      </c>
      <c r="AB10" s="12">
        <f t="shared" si="14"/>
        <v>7.5339300495616046E-2</v>
      </c>
      <c r="AD10" s="20" t="s">
        <v>175</v>
      </c>
      <c r="AE10" s="22">
        <v>190132323</v>
      </c>
      <c r="AF10" s="12">
        <f t="shared" si="15"/>
        <v>7.2255897179283574E-2</v>
      </c>
      <c r="AH10" s="20" t="s">
        <v>120</v>
      </c>
      <c r="AI10" s="22">
        <v>185691869</v>
      </c>
      <c r="AJ10" s="12">
        <f t="shared" si="1"/>
        <v>7.0300593977744116E-2</v>
      </c>
      <c r="AL10" s="20" t="s">
        <v>109</v>
      </c>
      <c r="AM10" s="22">
        <v>187139</v>
      </c>
      <c r="AN10" s="12">
        <f t="shared" si="2"/>
        <v>7.1050612346865827E-2</v>
      </c>
      <c r="AP10" s="4" t="s">
        <v>9</v>
      </c>
      <c r="AQ10" s="13">
        <v>184595</v>
      </c>
      <c r="AR10" s="12">
        <f t="shared" si="3"/>
        <v>7.0882456731155064E-2</v>
      </c>
      <c r="AT10" s="4" t="s">
        <v>9</v>
      </c>
      <c r="AU10" s="13">
        <v>176436</v>
      </c>
      <c r="AV10" s="12">
        <f t="shared" si="4"/>
        <v>6.961809795919334E-2</v>
      </c>
      <c r="AX10" s="4" t="s">
        <v>9</v>
      </c>
      <c r="AY10" s="13">
        <v>164863</v>
      </c>
      <c r="AZ10" s="12">
        <f t="shared" si="5"/>
        <v>6.8123123507793565E-2</v>
      </c>
      <c r="BB10" s="4" t="s">
        <v>9</v>
      </c>
      <c r="BC10" s="13">
        <v>151414</v>
      </c>
      <c r="BD10" s="12">
        <f t="shared" si="6"/>
        <v>6.6486575256810287E-2</v>
      </c>
      <c r="BF10" s="4" t="s">
        <v>9</v>
      </c>
      <c r="BG10" s="13">
        <v>144821</v>
      </c>
      <c r="BH10" s="12">
        <f t="shared" si="7"/>
        <v>6.9373534768441922E-2</v>
      </c>
      <c r="BJ10" s="4" t="s">
        <v>37</v>
      </c>
      <c r="BK10" s="13">
        <v>129911</v>
      </c>
      <c r="BL10" s="12">
        <f t="shared" si="8"/>
        <v>6.5384026912383764E-2</v>
      </c>
    </row>
    <row r="11" spans="2:64" x14ac:dyDescent="0.2">
      <c r="B11" s="20" t="s">
        <v>175</v>
      </c>
      <c r="C11" s="22">
        <v>166599484</v>
      </c>
      <c r="D11" s="12">
        <f t="shared" si="9"/>
        <v>6.1162168616695003E-2</v>
      </c>
      <c r="F11" s="20" t="s">
        <v>175</v>
      </c>
      <c r="G11" s="22">
        <v>175540988</v>
      </c>
      <c r="H11" s="12">
        <f t="shared" si="10"/>
        <v>6.4118049306443964E-2</v>
      </c>
      <c r="J11" s="20" t="s">
        <v>176</v>
      </c>
      <c r="K11" s="22">
        <v>143954295</v>
      </c>
      <c r="L11" s="12">
        <f t="shared" si="11"/>
        <v>5.2159348526035515E-2</v>
      </c>
      <c r="N11" s="20" t="s">
        <v>176</v>
      </c>
      <c r="O11" s="22">
        <v>141273337</v>
      </c>
      <c r="P11" s="12">
        <f t="shared" si="12"/>
        <v>5.1508451762848503E-2</v>
      </c>
      <c r="R11" s="20" t="s">
        <v>176</v>
      </c>
      <c r="S11" s="22">
        <v>137653571</v>
      </c>
      <c r="T11" s="12">
        <f t="shared" si="13"/>
        <v>5.0611711916661445E-2</v>
      </c>
      <c r="V11" s="20" t="s">
        <v>176</v>
      </c>
      <c r="W11" s="22">
        <v>135589070</v>
      </c>
      <c r="X11" s="12">
        <f t="shared" si="0"/>
        <v>5.0471242416694997E-2</v>
      </c>
      <c r="Z11" s="20" t="s">
        <v>176</v>
      </c>
      <c r="AA11" s="22">
        <v>132856269</v>
      </c>
      <c r="AB11" s="12">
        <f t="shared" si="14"/>
        <v>5.0213586612485629E-2</v>
      </c>
      <c r="AD11" s="20" t="s">
        <v>176</v>
      </c>
      <c r="AE11" s="22">
        <v>131157288</v>
      </c>
      <c r="AF11" s="12">
        <f t="shared" si="15"/>
        <v>4.9843642398676648E-2</v>
      </c>
      <c r="AH11" s="20" t="s">
        <v>121</v>
      </c>
      <c r="AI11" s="22">
        <v>135136920</v>
      </c>
      <c r="AJ11" s="12">
        <f t="shared" si="1"/>
        <v>5.1161129431697892E-2</v>
      </c>
      <c r="AL11" s="20" t="s">
        <v>12</v>
      </c>
      <c r="AM11" s="22">
        <v>140122</v>
      </c>
      <c r="AN11" s="12">
        <f t="shared" si="2"/>
        <v>5.3199781463337592E-2</v>
      </c>
      <c r="AP11" s="4" t="s">
        <v>12</v>
      </c>
      <c r="AQ11" s="13">
        <v>142211</v>
      </c>
      <c r="AR11" s="12">
        <f t="shared" si="3"/>
        <v>5.4607465284510916E-2</v>
      </c>
      <c r="AT11" s="4" t="s">
        <v>12</v>
      </c>
      <c r="AU11" s="13">
        <v>151565</v>
      </c>
      <c r="AV11" s="12">
        <f t="shared" si="4"/>
        <v>5.9804501446332599E-2</v>
      </c>
      <c r="AX11" s="4" t="s">
        <v>12</v>
      </c>
      <c r="AY11" s="13">
        <v>114688</v>
      </c>
      <c r="AZ11" s="12">
        <f t="shared" si="5"/>
        <v>4.7390286412729528E-2</v>
      </c>
      <c r="BB11" s="4" t="s">
        <v>12</v>
      </c>
      <c r="BC11" s="13">
        <v>107103</v>
      </c>
      <c r="BD11" s="12">
        <f t="shared" si="6"/>
        <v>4.7029413856909882E-2</v>
      </c>
      <c r="BF11" s="4" t="s">
        <v>12</v>
      </c>
      <c r="BG11" s="13">
        <v>102271</v>
      </c>
      <c r="BH11" s="12">
        <f t="shared" si="7"/>
        <v>4.8990828500723817E-2</v>
      </c>
      <c r="BJ11" s="4" t="s">
        <v>12</v>
      </c>
      <c r="BK11" s="13">
        <v>95821</v>
      </c>
      <c r="BL11" s="12">
        <f t="shared" si="8"/>
        <v>4.8226576985563381E-2</v>
      </c>
    </row>
    <row r="12" spans="2:64" x14ac:dyDescent="0.2">
      <c r="B12" s="20" t="s">
        <v>176</v>
      </c>
      <c r="C12" s="22">
        <v>150784703</v>
      </c>
      <c r="D12" s="12">
        <f t="shared" si="9"/>
        <v>5.5356230453296462E-2</v>
      </c>
      <c r="F12" s="20" t="s">
        <v>176</v>
      </c>
      <c r="G12" s="22">
        <v>147975852</v>
      </c>
      <c r="H12" s="12">
        <f t="shared" si="10"/>
        <v>5.4049615891982185E-2</v>
      </c>
      <c r="J12" s="20" t="s">
        <v>178</v>
      </c>
      <c r="K12" s="22">
        <v>130573556</v>
      </c>
      <c r="L12" s="12">
        <f t="shared" si="11"/>
        <v>4.7311069222962861E-2</v>
      </c>
      <c r="N12" s="20" t="s">
        <v>177</v>
      </c>
      <c r="O12" s="22">
        <v>128411754</v>
      </c>
      <c r="P12" s="12">
        <f t="shared" si="12"/>
        <v>4.6819101021813962E-2</v>
      </c>
      <c r="R12" s="20" t="s">
        <v>177</v>
      </c>
      <c r="S12" s="22">
        <v>127773667</v>
      </c>
      <c r="T12" s="12">
        <f t="shared" si="13"/>
        <v>4.6979122864451016E-2</v>
      </c>
      <c r="V12" s="20" t="s">
        <v>177</v>
      </c>
      <c r="W12" s="22">
        <v>125024867</v>
      </c>
      <c r="X12" s="12">
        <f t="shared" si="0"/>
        <v>4.6538857228477566E-2</v>
      </c>
      <c r="Z12" s="20" t="s">
        <v>177</v>
      </c>
      <c r="AA12" s="22">
        <v>121935866</v>
      </c>
      <c r="AB12" s="12">
        <f t="shared" si="14"/>
        <v>4.6086174289294859E-2</v>
      </c>
      <c r="AD12" s="20" t="s">
        <v>177</v>
      </c>
      <c r="AE12" s="22">
        <v>119644822</v>
      </c>
      <c r="AF12" s="12">
        <f t="shared" si="15"/>
        <v>4.5468565365741016E-2</v>
      </c>
      <c r="AH12" s="20" t="s">
        <v>122</v>
      </c>
      <c r="AI12" s="22">
        <v>121373558</v>
      </c>
      <c r="AJ12" s="12">
        <f t="shared" si="1"/>
        <v>4.5950494583002863E-2</v>
      </c>
      <c r="AL12" s="20" t="s">
        <v>29</v>
      </c>
      <c r="AM12" s="22">
        <v>102935</v>
      </c>
      <c r="AN12" s="12">
        <f t="shared" si="2"/>
        <v>3.9081082948635153E-2</v>
      </c>
      <c r="AP12" s="20" t="s">
        <v>29</v>
      </c>
      <c r="AQ12" s="13">
        <v>103012</v>
      </c>
      <c r="AR12" s="12">
        <f t="shared" si="3"/>
        <v>3.9555478928409465E-2</v>
      </c>
      <c r="AT12" s="4" t="s">
        <v>29</v>
      </c>
      <c r="AU12" s="13">
        <v>102883</v>
      </c>
      <c r="AV12" s="12">
        <f t="shared" si="4"/>
        <v>4.0595563106937856E-2</v>
      </c>
      <c r="AX12" s="4" t="s">
        <v>29</v>
      </c>
      <c r="AY12" s="13">
        <v>98665</v>
      </c>
      <c r="AZ12" s="12">
        <f t="shared" si="5"/>
        <v>4.0769414488978438E-2</v>
      </c>
      <c r="BB12" s="4" t="s">
        <v>29</v>
      </c>
      <c r="BC12" s="13">
        <v>96846</v>
      </c>
      <c r="BD12" s="12">
        <f t="shared" si="6"/>
        <v>4.2525518560509921E-2</v>
      </c>
      <c r="BF12" s="4" t="s">
        <v>29</v>
      </c>
      <c r="BG12" s="13">
        <v>90791</v>
      </c>
      <c r="BH12" s="12">
        <f t="shared" si="7"/>
        <v>4.3491569559398223E-2</v>
      </c>
      <c r="BJ12" s="4" t="s">
        <v>29</v>
      </c>
      <c r="BK12" s="13">
        <v>79786</v>
      </c>
      <c r="BL12" s="12">
        <f t="shared" si="8"/>
        <v>4.0156183627494603E-2</v>
      </c>
    </row>
    <row r="13" spans="2:64" x14ac:dyDescent="0.2">
      <c r="B13" s="20" t="s">
        <v>231</v>
      </c>
      <c r="C13" s="22">
        <v>5697563</v>
      </c>
      <c r="D13" s="12">
        <f t="shared" si="9"/>
        <v>2.0916950073521395E-3</v>
      </c>
      <c r="F13" s="20" t="s">
        <v>231</v>
      </c>
      <c r="G13" s="22">
        <v>5603688</v>
      </c>
      <c r="H13" s="12">
        <f t="shared" si="10"/>
        <v>2.0468014198594367E-3</v>
      </c>
      <c r="J13" s="20" t="s">
        <v>177</v>
      </c>
      <c r="K13" s="22">
        <v>129136010</v>
      </c>
      <c r="L13" s="12">
        <f t="shared" si="11"/>
        <v>4.6790199297989742E-2</v>
      </c>
      <c r="N13" s="20" t="s">
        <v>178</v>
      </c>
      <c r="O13" s="22">
        <v>126721665</v>
      </c>
      <c r="P13" s="12">
        <f t="shared" si="12"/>
        <v>4.6202892262397308E-2</v>
      </c>
      <c r="R13" s="20" t="s">
        <v>178</v>
      </c>
      <c r="S13" s="22">
        <v>124637508</v>
      </c>
      <c r="T13" s="12">
        <f t="shared" si="13"/>
        <v>4.5826037080480726E-2</v>
      </c>
      <c r="V13" s="20" t="s">
        <v>178</v>
      </c>
      <c r="W13" s="22">
        <v>95350502</v>
      </c>
      <c r="X13" s="12">
        <f t="shared" si="0"/>
        <v>3.5492966365176494E-2</v>
      </c>
      <c r="Z13" s="20" t="s">
        <v>178</v>
      </c>
      <c r="AA13" s="22">
        <v>80515250</v>
      </c>
      <c r="AB13" s="12">
        <f t="shared" si="14"/>
        <v>3.0431077960656368E-2</v>
      </c>
      <c r="AD13" s="20" t="s">
        <v>178</v>
      </c>
      <c r="AE13" s="22">
        <v>79519425</v>
      </c>
      <c r="AF13" s="12">
        <f t="shared" si="15"/>
        <v>3.0219729638267509E-2</v>
      </c>
      <c r="AH13" s="20" t="s">
        <v>123</v>
      </c>
      <c r="AI13" s="22">
        <v>79575001</v>
      </c>
      <c r="AJ13" s="12">
        <f t="shared" si="1"/>
        <v>3.0126089344706754E-2</v>
      </c>
      <c r="AL13" s="20" t="s">
        <v>10</v>
      </c>
      <c r="AM13" s="22">
        <v>77655</v>
      </c>
      <c r="AN13" s="12">
        <f t="shared" si="2"/>
        <v>2.9483086378552122E-2</v>
      </c>
      <c r="AP13" s="4" t="s">
        <v>10</v>
      </c>
      <c r="AQ13" s="13">
        <v>75298</v>
      </c>
      <c r="AR13" s="12">
        <f t="shared" si="3"/>
        <v>2.891360669001064E-2</v>
      </c>
      <c r="AT13" s="4" t="s">
        <v>10</v>
      </c>
      <c r="AU13" s="13">
        <v>72670</v>
      </c>
      <c r="AV13" s="12">
        <f t="shared" si="4"/>
        <v>2.8674120806947447E-2</v>
      </c>
      <c r="AX13" s="4" t="s">
        <v>10</v>
      </c>
      <c r="AY13" s="13">
        <v>70301</v>
      </c>
      <c r="AZ13" s="12">
        <f t="shared" si="5"/>
        <v>2.9049111721377113E-2</v>
      </c>
      <c r="BB13" s="4" t="s">
        <v>33</v>
      </c>
      <c r="BC13" s="13">
        <v>68946</v>
      </c>
      <c r="BD13" s="12">
        <f t="shared" si="6"/>
        <v>3.0274501813940868E-2</v>
      </c>
      <c r="BF13" s="4" t="s">
        <v>10</v>
      </c>
      <c r="BG13" s="13">
        <v>61987</v>
      </c>
      <c r="BH13" s="12">
        <f t="shared" si="7"/>
        <v>2.9693603135535655E-2</v>
      </c>
      <c r="BJ13" s="4" t="s">
        <v>38</v>
      </c>
      <c r="BK13" s="13">
        <v>70278</v>
      </c>
      <c r="BL13" s="12">
        <f t="shared" si="8"/>
        <v>3.5370820356617268E-2</v>
      </c>
    </row>
    <row r="14" spans="2:64" x14ac:dyDescent="0.2">
      <c r="B14" s="20" t="s">
        <v>250</v>
      </c>
      <c r="C14" s="22">
        <v>3707548</v>
      </c>
      <c r="D14" s="12">
        <f t="shared" si="9"/>
        <v>1.3611187170933273E-3</v>
      </c>
      <c r="F14" s="20" t="s">
        <v>250</v>
      </c>
      <c r="G14" s="22">
        <v>2763113</v>
      </c>
      <c r="H14" s="12">
        <f t="shared" si="10"/>
        <v>1.0092538363363677E-3</v>
      </c>
      <c r="J14" s="20" t="s">
        <v>231</v>
      </c>
      <c r="K14" s="22">
        <v>5465888</v>
      </c>
      <c r="L14" s="12">
        <f t="shared" si="11"/>
        <v>1.980469962332664E-3</v>
      </c>
      <c r="N14" s="20" t="s">
        <v>231</v>
      </c>
      <c r="O14" s="22">
        <v>5054030</v>
      </c>
      <c r="P14" s="12">
        <f t="shared" si="12"/>
        <v>1.8427062458572011E-3</v>
      </c>
      <c r="R14" s="20" t="s">
        <v>231</v>
      </c>
      <c r="S14" s="22">
        <v>4934365</v>
      </c>
      <c r="T14" s="12">
        <f t="shared" si="13"/>
        <v>1.814240328510309E-3</v>
      </c>
      <c r="V14" s="20" t="s">
        <v>179</v>
      </c>
      <c r="W14" s="22">
        <v>19356929</v>
      </c>
      <c r="X14" s="12">
        <f t="shared" si="0"/>
        <v>7.2053614351197592E-3</v>
      </c>
      <c r="Z14" s="20" t="s">
        <v>179</v>
      </c>
      <c r="AA14" s="22">
        <v>33840522</v>
      </c>
      <c r="AB14" s="12">
        <f t="shared" si="14"/>
        <v>1.2790167865234311E-2</v>
      </c>
      <c r="AD14" s="20" t="s">
        <v>179</v>
      </c>
      <c r="AE14" s="22">
        <v>31697201</v>
      </c>
      <c r="AF14" s="12">
        <f t="shared" si="15"/>
        <v>1.2045872370302257E-2</v>
      </c>
      <c r="AH14" s="20" t="s">
        <v>124</v>
      </c>
      <c r="AI14" s="22">
        <v>30858927</v>
      </c>
      <c r="AJ14" s="12">
        <f t="shared" si="1"/>
        <v>1.1682799625522889E-2</v>
      </c>
      <c r="AL14" s="20" t="s">
        <v>0</v>
      </c>
      <c r="AM14" s="22">
        <v>29156</v>
      </c>
      <c r="AN14" s="12">
        <f t="shared" si="2"/>
        <v>1.1069588132806204E-2</v>
      </c>
      <c r="AP14" s="4" t="s">
        <v>0</v>
      </c>
      <c r="AQ14" s="13">
        <v>27108</v>
      </c>
      <c r="AR14" s="12">
        <f t="shared" si="3"/>
        <v>1.040917488051221E-2</v>
      </c>
      <c r="AT14" s="4" t="s">
        <v>0</v>
      </c>
      <c r="AU14" s="13">
        <v>25376</v>
      </c>
      <c r="AV14" s="12">
        <f t="shared" si="4"/>
        <v>1.0012859358705084E-2</v>
      </c>
      <c r="AX14" s="4" t="s">
        <v>30</v>
      </c>
      <c r="AY14" s="13">
        <v>37993</v>
      </c>
      <c r="AZ14" s="12">
        <f t="shared" si="5"/>
        <v>1.5699106721530003E-2</v>
      </c>
      <c r="BB14" s="4" t="s">
        <v>10</v>
      </c>
      <c r="BC14" s="13">
        <v>64715</v>
      </c>
      <c r="BD14" s="12">
        <f t="shared" si="6"/>
        <v>2.841665049298267E-2</v>
      </c>
      <c r="BF14" s="4" t="s">
        <v>33</v>
      </c>
      <c r="BG14" s="13">
        <v>60478</v>
      </c>
      <c r="BH14" s="12">
        <f t="shared" si="7"/>
        <v>2.8970747583056535E-2</v>
      </c>
      <c r="BJ14" s="4" t="s">
        <v>10</v>
      </c>
      <c r="BK14" s="13">
        <v>57534</v>
      </c>
      <c r="BL14" s="12">
        <f t="shared" si="8"/>
        <v>2.8956782754170837E-2</v>
      </c>
    </row>
    <row r="15" spans="2:64" x14ac:dyDescent="0.2">
      <c r="B15" s="20" t="s">
        <v>206</v>
      </c>
      <c r="C15" s="22">
        <v>2055401</v>
      </c>
      <c r="D15" s="12">
        <f t="shared" si="9"/>
        <v>7.5458086374939506E-4</v>
      </c>
      <c r="F15" s="20" t="s">
        <v>206</v>
      </c>
      <c r="G15" s="22">
        <v>2364396</v>
      </c>
      <c r="H15" s="12">
        <f t="shared" si="10"/>
        <v>8.6361858296000289E-4</v>
      </c>
      <c r="J15" s="20" t="s">
        <v>250</v>
      </c>
      <c r="K15" s="22">
        <v>4245510</v>
      </c>
      <c r="L15" s="12">
        <f t="shared" si="11"/>
        <v>1.5382871053674992E-3</v>
      </c>
      <c r="N15" s="20" t="s">
        <v>250</v>
      </c>
      <c r="O15" s="22">
        <v>4723173</v>
      </c>
      <c r="P15" s="12">
        <f t="shared" si="12"/>
        <v>1.7220753314412644E-3</v>
      </c>
      <c r="R15" s="20" t="s">
        <v>245</v>
      </c>
      <c r="S15" s="22">
        <v>4244000</v>
      </c>
      <c r="T15" s="12">
        <f t="shared" si="13"/>
        <v>1.560410702126363E-3</v>
      </c>
      <c r="V15" s="20" t="s">
        <v>189</v>
      </c>
      <c r="W15" s="22">
        <v>4957541</v>
      </c>
      <c r="X15" s="12">
        <f t="shared" si="0"/>
        <v>1.8453792300640792E-3</v>
      </c>
      <c r="Z15" s="20" t="s">
        <v>189</v>
      </c>
      <c r="AA15" s="22">
        <v>7003786</v>
      </c>
      <c r="AB15" s="12">
        <f t="shared" si="14"/>
        <v>2.6471104267297638E-3</v>
      </c>
      <c r="AD15" s="20" t="s">
        <v>189</v>
      </c>
      <c r="AE15" s="22">
        <v>6342386</v>
      </c>
      <c r="AF15" s="12">
        <f t="shared" si="15"/>
        <v>2.410293965047319E-3</v>
      </c>
      <c r="AH15" s="20" t="s">
        <v>131</v>
      </c>
      <c r="AI15" s="22">
        <v>6407986</v>
      </c>
      <c r="AJ15" s="12">
        <f t="shared" si="1"/>
        <v>2.4259824860778834E-3</v>
      </c>
      <c r="AL15" s="20" t="s">
        <v>108</v>
      </c>
      <c r="AM15" s="22">
        <v>20320</v>
      </c>
      <c r="AN15" s="12">
        <f t="shared" si="2"/>
        <v>7.7148453443072456E-3</v>
      </c>
      <c r="AP15" s="4" t="s">
        <v>2</v>
      </c>
      <c r="AQ15" s="13">
        <v>22977</v>
      </c>
      <c r="AR15" s="12">
        <f t="shared" si="3"/>
        <v>8.8229161586811673E-3</v>
      </c>
      <c r="AT15" s="4" t="s">
        <v>2</v>
      </c>
      <c r="AU15" s="13">
        <v>21330</v>
      </c>
      <c r="AV15" s="12">
        <f t="shared" si="4"/>
        <v>8.4163891125937675E-3</v>
      </c>
      <c r="AX15" s="4" t="s">
        <v>0</v>
      </c>
      <c r="AY15" s="13">
        <v>22919</v>
      </c>
      <c r="AZ15" s="12">
        <f t="shared" si="5"/>
        <v>9.4703715671504256E-3</v>
      </c>
      <c r="BB15" s="4" t="s">
        <v>30</v>
      </c>
      <c r="BC15" s="13">
        <v>35572</v>
      </c>
      <c r="BD15" s="12">
        <f t="shared" si="6"/>
        <v>1.5619826799604103E-2</v>
      </c>
      <c r="BF15" s="4" t="s">
        <v>30</v>
      </c>
      <c r="BG15" s="13">
        <v>30459</v>
      </c>
      <c r="BH15" s="12">
        <f t="shared" si="7"/>
        <v>1.4590760286919524E-2</v>
      </c>
      <c r="BJ15" s="4" t="s">
        <v>33</v>
      </c>
      <c r="BK15" s="13">
        <v>55541</v>
      </c>
      <c r="BL15" s="12">
        <f t="shared" si="8"/>
        <v>2.795370860620507E-2</v>
      </c>
    </row>
    <row r="16" spans="2:64" x14ac:dyDescent="0.2">
      <c r="B16" s="20" t="s">
        <v>183</v>
      </c>
      <c r="C16" s="22">
        <v>2028457</v>
      </c>
      <c r="D16" s="12">
        <f t="shared" si="9"/>
        <v>7.4468915561416325E-4</v>
      </c>
      <c r="F16" s="20" t="s">
        <v>183</v>
      </c>
      <c r="G16" s="22">
        <v>1946813</v>
      </c>
      <c r="H16" s="12">
        <f t="shared" si="10"/>
        <v>7.1109234000908141E-4</v>
      </c>
      <c r="J16" s="20" t="s">
        <v>206</v>
      </c>
      <c r="K16" s="22">
        <v>3376173</v>
      </c>
      <c r="L16" s="12">
        <f t="shared" si="11"/>
        <v>1.2232978820895266E-3</v>
      </c>
      <c r="N16" s="20" t="s">
        <v>206</v>
      </c>
      <c r="O16" s="22">
        <v>2023455</v>
      </c>
      <c r="P16" s="12">
        <f t="shared" si="12"/>
        <v>7.3775445866189609E-4</v>
      </c>
      <c r="R16" s="20" t="s">
        <v>201</v>
      </c>
      <c r="S16" s="22">
        <v>2116214</v>
      </c>
      <c r="T16" s="12">
        <f t="shared" si="13"/>
        <v>7.7807798623695556E-4</v>
      </c>
      <c r="V16" s="20" t="s">
        <v>231</v>
      </c>
      <c r="W16" s="22">
        <v>4629487</v>
      </c>
      <c r="X16" s="12">
        <f t="shared" si="0"/>
        <v>1.7232654567358422E-3</v>
      </c>
      <c r="Z16" s="20" t="s">
        <v>136</v>
      </c>
      <c r="AA16" s="22">
        <v>4043187</v>
      </c>
      <c r="AB16" s="12">
        <f t="shared" si="14"/>
        <v>1.5281395612199221E-3</v>
      </c>
      <c r="AD16" s="20" t="s">
        <v>136</v>
      </c>
      <c r="AE16" s="22">
        <v>3809268</v>
      </c>
      <c r="AF16" s="12">
        <f t="shared" si="15"/>
        <v>1.4476343243138893E-3</v>
      </c>
      <c r="AH16" s="20" t="s">
        <v>22</v>
      </c>
      <c r="AI16" s="22">
        <v>3822999</v>
      </c>
      <c r="AJ16" s="12">
        <f t="shared" si="1"/>
        <v>1.4473390888015769E-3</v>
      </c>
      <c r="AL16" s="20" t="s">
        <v>11</v>
      </c>
      <c r="AM16" s="22">
        <v>6288</v>
      </c>
      <c r="AN16" s="12">
        <f t="shared" si="2"/>
        <v>2.3873497797738167E-3</v>
      </c>
      <c r="AP16" s="4" t="s">
        <v>4</v>
      </c>
      <c r="AQ16" s="13">
        <v>18305</v>
      </c>
      <c r="AR16" s="12">
        <f t="shared" si="3"/>
        <v>7.0289193665256022E-3</v>
      </c>
      <c r="AT16" s="4" t="s">
        <v>4</v>
      </c>
      <c r="AU16" s="13">
        <v>17676</v>
      </c>
      <c r="AV16" s="12">
        <f t="shared" si="4"/>
        <v>6.9745941844447925E-3</v>
      </c>
      <c r="AX16" s="4" t="s">
        <v>2</v>
      </c>
      <c r="AY16" s="13">
        <v>20007</v>
      </c>
      <c r="AZ16" s="12">
        <f t="shared" si="5"/>
        <v>8.2671025762022145E-3</v>
      </c>
      <c r="BB16" s="4" t="s">
        <v>0</v>
      </c>
      <c r="BC16" s="13">
        <v>21168</v>
      </c>
      <c r="BD16" s="12">
        <f t="shared" si="6"/>
        <v>9.2949649638485229E-3</v>
      </c>
      <c r="BF16" s="4" t="s">
        <v>0</v>
      </c>
      <c r="BG16" s="13">
        <v>19312</v>
      </c>
      <c r="BH16" s="12">
        <f t="shared" si="7"/>
        <v>9.2510181772543377E-3</v>
      </c>
      <c r="BJ16" s="4" t="s">
        <v>39</v>
      </c>
      <c r="BK16" s="13">
        <v>40068</v>
      </c>
      <c r="BL16" s="12">
        <f t="shared" si="8"/>
        <v>2.0166169072098533E-2</v>
      </c>
    </row>
    <row r="17" spans="2:64" x14ac:dyDescent="0.2">
      <c r="B17" s="20" t="s">
        <v>308</v>
      </c>
      <c r="C17" s="22">
        <v>1139599</v>
      </c>
      <c r="D17" s="12">
        <f t="shared" si="9"/>
        <v>4.1837072072454325E-4</v>
      </c>
      <c r="F17" s="20" t="s">
        <v>188</v>
      </c>
      <c r="G17" s="22">
        <v>521386</v>
      </c>
      <c r="H17" s="12">
        <f t="shared" si="10"/>
        <v>1.9044129599914061E-4</v>
      </c>
      <c r="J17" s="20" t="s">
        <v>183</v>
      </c>
      <c r="K17" s="22">
        <v>1880846</v>
      </c>
      <c r="L17" s="12">
        <f t="shared" si="11"/>
        <v>6.814920113206751E-4</v>
      </c>
      <c r="N17" s="20" t="s">
        <v>201</v>
      </c>
      <c r="O17" s="22">
        <v>1882380</v>
      </c>
      <c r="P17" s="12">
        <f t="shared" si="12"/>
        <v>6.8631832084033498E-4</v>
      </c>
      <c r="R17" s="20" t="s">
        <v>183</v>
      </c>
      <c r="S17" s="22">
        <v>1678663</v>
      </c>
      <c r="T17" s="12">
        <f t="shared" si="13"/>
        <v>6.1720162829018545E-4</v>
      </c>
      <c r="V17" s="20" t="s">
        <v>182</v>
      </c>
      <c r="W17" s="22">
        <v>2764000</v>
      </c>
      <c r="X17" s="12">
        <f t="shared" si="0"/>
        <v>1.0288625332391835E-3</v>
      </c>
      <c r="Z17" s="20" t="s">
        <v>183</v>
      </c>
      <c r="AA17" s="22">
        <v>2715042</v>
      </c>
      <c r="AB17" s="12">
        <f t="shared" si="14"/>
        <v>1.0261615627903582E-3</v>
      </c>
      <c r="AD17" s="20" t="s">
        <v>183</v>
      </c>
      <c r="AE17" s="22">
        <v>3403308</v>
      </c>
      <c r="AF17" s="12">
        <f t="shared" si="15"/>
        <v>1.2933575366742519E-3</v>
      </c>
      <c r="AH17" s="20" t="s">
        <v>136</v>
      </c>
      <c r="AI17" s="22">
        <v>3681333</v>
      </c>
      <c r="AJ17" s="12">
        <f t="shared" si="1"/>
        <v>1.3937061322263427E-3</v>
      </c>
      <c r="AL17" s="20" t="s">
        <v>22</v>
      </c>
      <c r="AM17" s="22">
        <v>2867</v>
      </c>
      <c r="AN17" s="12">
        <f t="shared" si="2"/>
        <v>1.0885069686087042E-3</v>
      </c>
      <c r="AP17" s="4" t="s">
        <v>11</v>
      </c>
      <c r="AQ17" s="13">
        <v>6048</v>
      </c>
      <c r="AR17" s="12">
        <f t="shared" si="3"/>
        <v>2.3223657103931625E-3</v>
      </c>
      <c r="AT17" s="4" t="s">
        <v>11</v>
      </c>
      <c r="AU17" s="13">
        <v>5684</v>
      </c>
      <c r="AV17" s="12">
        <f t="shared" si="4"/>
        <v>2.2427921104539602E-3</v>
      </c>
      <c r="AX17" s="4" t="s">
        <v>4</v>
      </c>
      <c r="AY17" s="13">
        <v>15635</v>
      </c>
      <c r="AZ17" s="12">
        <f t="shared" si="5"/>
        <v>6.4605462477593661E-3</v>
      </c>
      <c r="BB17" s="4" t="s">
        <v>2</v>
      </c>
      <c r="BC17" s="13">
        <v>19970</v>
      </c>
      <c r="BD17" s="12">
        <f t="shared" si="6"/>
        <v>8.768917721468962E-3</v>
      </c>
      <c r="BF17" s="4" t="s">
        <v>2</v>
      </c>
      <c r="BG17" s="13">
        <v>16167</v>
      </c>
      <c r="BH17" s="12">
        <f t="shared" si="7"/>
        <v>7.7444703226838682E-3</v>
      </c>
      <c r="BJ17" s="4" t="s">
        <v>30</v>
      </c>
      <c r="BK17" s="13">
        <v>29460</v>
      </c>
      <c r="BL17" s="12">
        <f t="shared" si="8"/>
        <v>1.4827177320156305E-2</v>
      </c>
    </row>
    <row r="18" spans="2:64" x14ac:dyDescent="0.2">
      <c r="B18" s="20" t="s">
        <v>188</v>
      </c>
      <c r="C18" s="22">
        <v>546014</v>
      </c>
      <c r="D18" s="12">
        <f t="shared" si="9"/>
        <v>2.0045320389513394E-4</v>
      </c>
      <c r="F18" s="20" t="s">
        <v>308</v>
      </c>
      <c r="G18" s="22">
        <v>91648</v>
      </c>
      <c r="H18" s="12">
        <f t="shared" si="10"/>
        <v>3.3475321346812611E-5</v>
      </c>
      <c r="J18" s="20" t="s">
        <v>188</v>
      </c>
      <c r="K18" s="22">
        <v>526684</v>
      </c>
      <c r="L18" s="12">
        <f t="shared" si="11"/>
        <v>1.9083483628665952E-4</v>
      </c>
      <c r="N18" s="20" t="s">
        <v>183</v>
      </c>
      <c r="O18" s="22">
        <v>1459776</v>
      </c>
      <c r="P18" s="12">
        <f t="shared" si="12"/>
        <v>5.3223632482443542E-4</v>
      </c>
      <c r="R18" s="20" t="s">
        <v>198</v>
      </c>
      <c r="S18" s="22">
        <v>1489664</v>
      </c>
      <c r="T18" s="12">
        <f t="shared" si="13"/>
        <v>5.4771150993693837E-4</v>
      </c>
      <c r="V18" s="20" t="s">
        <v>201</v>
      </c>
      <c r="W18" s="22">
        <v>2246904</v>
      </c>
      <c r="X18" s="12">
        <f t="shared" si="0"/>
        <v>8.3638036953156806E-4</v>
      </c>
      <c r="Z18" s="20" t="s">
        <v>198</v>
      </c>
      <c r="AA18" s="22">
        <v>2283922</v>
      </c>
      <c r="AB18" s="12">
        <f t="shared" si="14"/>
        <v>8.6321794241535875E-4</v>
      </c>
      <c r="AD18" s="20" t="s">
        <v>198</v>
      </c>
      <c r="AE18" s="22">
        <v>2667898</v>
      </c>
      <c r="AF18" s="12">
        <f t="shared" si="15"/>
        <v>1.0138800206675868E-3</v>
      </c>
      <c r="AH18" s="20" t="s">
        <v>144</v>
      </c>
      <c r="AI18" s="22">
        <v>2521060</v>
      </c>
      <c r="AJ18" s="12">
        <f t="shared" si="1"/>
        <v>9.5444144327898166E-4</v>
      </c>
      <c r="AL18" s="20" t="s">
        <v>27</v>
      </c>
      <c r="AM18" s="22">
        <v>2515</v>
      </c>
      <c r="AN18" s="12">
        <f t="shared" si="2"/>
        <v>9.5486397839235836E-4</v>
      </c>
      <c r="AP18" s="4" t="s">
        <v>27</v>
      </c>
      <c r="AQ18" s="13">
        <v>2663</v>
      </c>
      <c r="AR18" s="12">
        <f t="shared" si="3"/>
        <v>1.0225628119670952E-3</v>
      </c>
      <c r="AT18" s="4" t="s">
        <v>27</v>
      </c>
      <c r="AU18" s="13">
        <v>2931</v>
      </c>
      <c r="AV18" s="12">
        <f t="shared" si="4"/>
        <v>1.1565136656827158E-3</v>
      </c>
      <c r="AX18" s="4" t="s">
        <v>8</v>
      </c>
      <c r="AY18" s="13">
        <v>8425</v>
      </c>
      <c r="AZ18" s="12">
        <f t="shared" si="5"/>
        <v>3.4812985057481715E-3</v>
      </c>
      <c r="BB18" s="4" t="s">
        <v>4</v>
      </c>
      <c r="BC18" s="13">
        <v>12909</v>
      </c>
      <c r="BD18" s="12">
        <f t="shared" si="6"/>
        <v>5.6684005441383495E-3</v>
      </c>
      <c r="BF18" s="4" t="s">
        <v>8</v>
      </c>
      <c r="BG18" s="13">
        <v>10883</v>
      </c>
      <c r="BH18" s="12">
        <f t="shared" si="7"/>
        <v>5.2132783151956786E-3</v>
      </c>
      <c r="BJ18" s="4" t="s">
        <v>0</v>
      </c>
      <c r="BK18" s="13">
        <v>18738</v>
      </c>
      <c r="BL18" s="12">
        <f t="shared" si="8"/>
        <v>9.430809525630985E-3</v>
      </c>
    </row>
    <row r="19" spans="2:64" x14ac:dyDescent="0.2">
      <c r="B19" s="9" t="s">
        <v>18</v>
      </c>
      <c r="C19" s="16">
        <f>SUM(C5:C18)</f>
        <v>2723897595</v>
      </c>
      <c r="D19" s="37"/>
      <c r="F19" s="20" t="s">
        <v>269</v>
      </c>
      <c r="G19" s="22">
        <v>-11243</v>
      </c>
      <c r="H19" s="12">
        <f t="shared" si="10"/>
        <v>-4.1066148514120785E-6</v>
      </c>
      <c r="J19" s="20" t="s">
        <v>269</v>
      </c>
      <c r="K19" s="22">
        <v>138754</v>
      </c>
      <c r="L19" s="12">
        <f t="shared" si="11"/>
        <v>5.0275111592756109E-5</v>
      </c>
      <c r="N19" s="20" t="s">
        <v>188</v>
      </c>
      <c r="O19" s="22">
        <v>623762</v>
      </c>
      <c r="P19" s="12">
        <f t="shared" si="12"/>
        <v>2.2742447775901201E-4</v>
      </c>
      <c r="R19" s="20" t="s">
        <v>206</v>
      </c>
      <c r="S19" s="22">
        <v>1060956</v>
      </c>
      <c r="T19" s="12">
        <f t="shared" si="13"/>
        <v>3.9008649785230386E-4</v>
      </c>
      <c r="V19" s="20" t="s">
        <v>198</v>
      </c>
      <c r="W19" s="22">
        <v>2164945</v>
      </c>
      <c r="X19" s="12">
        <f t="shared" si="0"/>
        <v>8.0587221310546449E-4</v>
      </c>
      <c r="Z19" s="20" t="s">
        <v>182</v>
      </c>
      <c r="AA19" s="22">
        <v>1694948</v>
      </c>
      <c r="AB19" s="12">
        <f t="shared" si="14"/>
        <v>6.4061273767713057E-4</v>
      </c>
      <c r="AD19" s="20" t="s">
        <v>182</v>
      </c>
      <c r="AE19" s="22">
        <v>2396373</v>
      </c>
      <c r="AF19" s="12">
        <f t="shared" si="15"/>
        <v>9.1069250277456141E-4</v>
      </c>
      <c r="AH19" s="20" t="s">
        <v>25</v>
      </c>
      <c r="AI19" s="22">
        <v>1822672</v>
      </c>
      <c r="AJ19" s="12">
        <f t="shared" si="1"/>
        <v>6.9004057591020771E-4</v>
      </c>
      <c r="AL19" s="20" t="s">
        <v>25</v>
      </c>
      <c r="AM19" s="22">
        <v>1322</v>
      </c>
      <c r="AN19" s="12">
        <f t="shared" si="2"/>
        <v>5.0192054848298125E-4</v>
      </c>
      <c r="AP19" s="4" t="s">
        <v>22</v>
      </c>
      <c r="AQ19" s="13">
        <v>2586</v>
      </c>
      <c r="AR19" s="12">
        <f t="shared" si="3"/>
        <v>9.9299565593199707E-4</v>
      </c>
      <c r="AT19" s="4" t="s">
        <v>49</v>
      </c>
      <c r="AU19" s="13">
        <v>2165</v>
      </c>
      <c r="AV19" s="12">
        <f t="shared" si="4"/>
        <v>8.5426546782773119E-4</v>
      </c>
      <c r="AX19" s="4" t="s">
        <v>11</v>
      </c>
      <c r="AY19" s="13">
        <v>4921</v>
      </c>
      <c r="AZ19" s="12">
        <f t="shared" si="5"/>
        <v>2.0334088957610387E-3</v>
      </c>
      <c r="BB19" s="4" t="s">
        <v>8</v>
      </c>
      <c r="BC19" s="13">
        <v>12285</v>
      </c>
      <c r="BD19" s="12">
        <f t="shared" si="6"/>
        <v>5.3943993093763746E-3</v>
      </c>
      <c r="BF19" s="4" t="s">
        <v>4</v>
      </c>
      <c r="BG19" s="13">
        <v>7332</v>
      </c>
      <c r="BH19" s="12">
        <f t="shared" si="7"/>
        <v>3.5122444736758905E-3</v>
      </c>
      <c r="BJ19" s="4" t="s">
        <v>2</v>
      </c>
      <c r="BK19" s="13">
        <v>15812</v>
      </c>
      <c r="BL19" s="12">
        <f t="shared" si="8"/>
        <v>7.9581577659983537E-3</v>
      </c>
    </row>
    <row r="20" spans="2:64" x14ac:dyDescent="0.2">
      <c r="F20" s="9" t="s">
        <v>18</v>
      </c>
      <c r="G20" s="16">
        <f>SUM(G5:G19)</f>
        <v>2737778050</v>
      </c>
      <c r="H20" s="37"/>
      <c r="J20" s="20" t="s">
        <v>271</v>
      </c>
      <c r="K20" s="22">
        <v>1697</v>
      </c>
      <c r="L20" s="12">
        <f t="shared" si="11"/>
        <v>6.1487859357501127E-7</v>
      </c>
      <c r="N20" s="9" t="s">
        <v>18</v>
      </c>
      <c r="O20" s="16">
        <f>SUM(O5:O19)</f>
        <v>2742721479</v>
      </c>
      <c r="P20" s="37"/>
      <c r="R20" s="20" t="s">
        <v>188</v>
      </c>
      <c r="S20" s="22">
        <v>576166</v>
      </c>
      <c r="T20" s="12">
        <f t="shared" si="13"/>
        <v>2.1184156281841142E-4</v>
      </c>
      <c r="V20" s="20" t="s">
        <v>183</v>
      </c>
      <c r="W20" s="22">
        <v>2144137</v>
      </c>
      <c r="X20" s="12">
        <f t="shared" si="0"/>
        <v>7.981267096352616E-4</v>
      </c>
      <c r="Z20" s="20" t="s">
        <v>201</v>
      </c>
      <c r="AA20" s="22">
        <v>1213367</v>
      </c>
      <c r="AB20" s="12">
        <f t="shared" si="14"/>
        <v>4.5859716975216164E-4</v>
      </c>
      <c r="AD20" s="20" t="s">
        <v>188</v>
      </c>
      <c r="AE20" s="22">
        <v>416977</v>
      </c>
      <c r="AF20" s="12">
        <f t="shared" si="15"/>
        <v>1.5846357296190046E-4</v>
      </c>
      <c r="AH20" s="28" t="s">
        <v>164</v>
      </c>
      <c r="AI20" s="22">
        <v>82500</v>
      </c>
      <c r="AJ20" s="12">
        <f t="shared" si="1"/>
        <v>3.1233456986551686E-5</v>
      </c>
      <c r="AL20" s="20" t="s">
        <v>21</v>
      </c>
      <c r="AM20" s="22">
        <v>212</v>
      </c>
      <c r="AN20" s="12">
        <f t="shared" si="2"/>
        <v>8.0489528198481096E-5</v>
      </c>
      <c r="AP20" s="4" t="s">
        <v>49</v>
      </c>
      <c r="AQ20" s="13">
        <v>2438</v>
      </c>
      <c r="AR20" s="12">
        <f t="shared" si="3"/>
        <v>9.3616527809830196E-4</v>
      </c>
      <c r="AT20" s="4" t="s">
        <v>22</v>
      </c>
      <c r="AU20" s="13">
        <v>2012</v>
      </c>
      <c r="AV20" s="12">
        <f t="shared" si="4"/>
        <v>7.9389474423528642E-4</v>
      </c>
      <c r="AX20" s="4" t="s">
        <v>27</v>
      </c>
      <c r="AY20" s="13">
        <v>2865</v>
      </c>
      <c r="AZ20" s="12">
        <f t="shared" si="5"/>
        <v>1.1838480972069449E-3</v>
      </c>
      <c r="BB20" s="4" t="s">
        <v>11</v>
      </c>
      <c r="BC20" s="13">
        <v>4027</v>
      </c>
      <c r="BD20" s="12">
        <f t="shared" si="6"/>
        <v>1.7682739942090893E-3</v>
      </c>
      <c r="BF20" s="4" t="s">
        <v>11</v>
      </c>
      <c r="BG20" s="13">
        <v>3863</v>
      </c>
      <c r="BH20" s="12">
        <f t="shared" si="7"/>
        <v>1.8504910531655708E-3</v>
      </c>
      <c r="BJ20" s="4" t="s">
        <v>4</v>
      </c>
      <c r="BK20" s="13">
        <v>15393</v>
      </c>
      <c r="BL20" s="12">
        <f t="shared" si="8"/>
        <v>7.7472756445745418E-3</v>
      </c>
    </row>
    <row r="21" spans="2:64" x14ac:dyDescent="0.2">
      <c r="J21" s="9" t="s">
        <v>18</v>
      </c>
      <c r="K21" s="16">
        <f>SUM(K5:K20)</f>
        <v>2759894421</v>
      </c>
      <c r="L21" s="37"/>
      <c r="R21" s="9" t="s">
        <v>18</v>
      </c>
      <c r="S21" s="16">
        <f>SUM(S5:S20)</f>
        <v>2719796778</v>
      </c>
      <c r="T21" s="37"/>
      <c r="V21" s="20" t="s">
        <v>206</v>
      </c>
      <c r="W21" s="22">
        <v>691610</v>
      </c>
      <c r="X21" s="12">
        <f t="shared" si="0"/>
        <v>2.5744269776177699E-4</v>
      </c>
      <c r="Z21" s="20" t="s">
        <v>206</v>
      </c>
      <c r="AA21" s="22">
        <v>511927</v>
      </c>
      <c r="AB21" s="12">
        <f t="shared" si="14"/>
        <v>1.934849664773435E-4</v>
      </c>
      <c r="AD21" s="20" t="s">
        <v>201</v>
      </c>
      <c r="AE21" s="22">
        <v>375980</v>
      </c>
      <c r="AF21" s="12">
        <f t="shared" si="15"/>
        <v>1.4288350235676148E-4</v>
      </c>
      <c r="AH21" s="9" t="s">
        <v>18</v>
      </c>
      <c r="AI21" s="16">
        <f>SUM(AI5:AI20)-AI20</f>
        <v>2641398294</v>
      </c>
      <c r="AJ21" s="37"/>
      <c r="AL21" s="28" t="s">
        <v>20</v>
      </c>
      <c r="AM21" s="22">
        <v>1</v>
      </c>
      <c r="AN21" s="12">
        <f t="shared" si="2"/>
        <v>3.7966758584189197E-7</v>
      </c>
      <c r="AP21" s="4" t="s">
        <v>25</v>
      </c>
      <c r="AQ21" s="13">
        <v>1192</v>
      </c>
      <c r="AR21" s="12">
        <f t="shared" si="3"/>
        <v>4.5771493498489578E-4</v>
      </c>
      <c r="AT21" s="4" t="s">
        <v>8</v>
      </c>
      <c r="AU21" s="13">
        <v>1157</v>
      </c>
      <c r="AV21" s="12">
        <f t="shared" si="4"/>
        <v>4.5652893592456581E-4</v>
      </c>
      <c r="AX21" s="4" t="s">
        <v>49</v>
      </c>
      <c r="AY21" s="13">
        <v>1883</v>
      </c>
      <c r="AZ21" s="12">
        <f t="shared" si="5"/>
        <v>7.7807538116603041E-4</v>
      </c>
      <c r="BB21" s="4" t="s">
        <v>27</v>
      </c>
      <c r="BC21" s="13">
        <v>2358</v>
      </c>
      <c r="BD21" s="12">
        <f t="shared" si="6"/>
        <v>1.0354085121293847E-3</v>
      </c>
      <c r="BF21" s="4" t="s">
        <v>27</v>
      </c>
      <c r="BG21" s="13">
        <v>2250</v>
      </c>
      <c r="BH21" s="12">
        <f t="shared" si="7"/>
        <v>1.0778164301378551E-3</v>
      </c>
      <c r="BJ21" s="4" t="s">
        <v>8</v>
      </c>
      <c r="BK21" s="13">
        <v>11379</v>
      </c>
      <c r="BL21" s="12">
        <f t="shared" si="8"/>
        <v>5.727034987306809E-3</v>
      </c>
    </row>
    <row r="22" spans="2:64" x14ac:dyDescent="0.2">
      <c r="D22" s="43"/>
      <c r="V22" s="20" t="s">
        <v>188</v>
      </c>
      <c r="W22" s="22">
        <v>502210</v>
      </c>
      <c r="X22" s="12">
        <f t="shared" si="0"/>
        <v>1.8694104660566218E-4</v>
      </c>
      <c r="Z22" s="20" t="s">
        <v>188</v>
      </c>
      <c r="AA22" s="22">
        <v>452622</v>
      </c>
      <c r="AB22" s="12">
        <f t="shared" si="14"/>
        <v>1.7107039186623908E-4</v>
      </c>
      <c r="AD22" s="28" t="s">
        <v>206</v>
      </c>
      <c r="AE22" s="22">
        <v>65255</v>
      </c>
      <c r="AF22" s="12">
        <f t="shared" si="15"/>
        <v>2.479882692241734E-5</v>
      </c>
      <c r="AL22" s="9" t="s">
        <v>18</v>
      </c>
      <c r="AM22" s="16">
        <f>SUM(AM5:AM21)</f>
        <v>2633883</v>
      </c>
      <c r="AN22" s="37"/>
      <c r="AP22" s="4" t="s">
        <v>21</v>
      </c>
      <c r="AQ22" s="13">
        <v>247</v>
      </c>
      <c r="AR22" s="12">
        <f t="shared" si="3"/>
        <v>9.4845292735964149E-5</v>
      </c>
      <c r="AT22" s="4" t="s">
        <v>25</v>
      </c>
      <c r="AU22" s="13">
        <v>825</v>
      </c>
      <c r="AV22" s="12">
        <f t="shared" si="4"/>
        <v>3.2552841152788832E-4</v>
      </c>
      <c r="AX22" s="4" t="s">
        <v>22</v>
      </c>
      <c r="AY22" s="13">
        <v>1823</v>
      </c>
      <c r="AZ22" s="12">
        <f t="shared" si="5"/>
        <v>7.5328275085803165E-4</v>
      </c>
      <c r="BB22" s="4" t="s">
        <v>49</v>
      </c>
      <c r="BC22" s="13">
        <v>1655</v>
      </c>
      <c r="BD22" s="12">
        <f t="shared" si="6"/>
        <v>7.2671801847927562E-4</v>
      </c>
      <c r="BF22" s="4" t="s">
        <v>25</v>
      </c>
      <c r="BG22" s="13">
        <v>1438</v>
      </c>
      <c r="BH22" s="12">
        <f t="shared" si="7"/>
        <v>6.8884445623921587E-4</v>
      </c>
      <c r="BJ22" s="4" t="s">
        <v>11</v>
      </c>
      <c r="BK22" s="13">
        <v>3870</v>
      </c>
      <c r="BL22" s="12">
        <f t="shared" si="8"/>
        <v>1.947765656110146E-3</v>
      </c>
    </row>
    <row r="23" spans="2:64" ht="12.75" customHeight="1" x14ac:dyDescent="0.2">
      <c r="H23" s="43"/>
      <c r="V23" s="9" t="s">
        <v>18</v>
      </c>
      <c r="W23" s="16">
        <f>SUM(W5:W22)</f>
        <v>2686461904</v>
      </c>
      <c r="X23" s="37"/>
      <c r="Z23" s="28" t="s">
        <v>209</v>
      </c>
      <c r="AA23" s="22">
        <v>24</v>
      </c>
      <c r="AB23" s="12">
        <f t="shared" si="14"/>
        <v>9.070901115698613E-9</v>
      </c>
      <c r="AD23" s="9" t="s">
        <v>18</v>
      </c>
      <c r="AE23" s="16">
        <f>SUM(AE5:AE22)</f>
        <v>2631374468</v>
      </c>
      <c r="AF23" s="37"/>
      <c r="AH23" s="72" t="s">
        <v>165</v>
      </c>
      <c r="AI23" s="72"/>
      <c r="AJ23" s="72"/>
      <c r="AP23" s="4" t="s">
        <v>16</v>
      </c>
      <c r="AQ23" s="13">
        <v>1</v>
      </c>
      <c r="AR23" s="12">
        <f t="shared" si="3"/>
        <v>3.8398903941685889E-7</v>
      </c>
      <c r="AT23" s="4" t="s">
        <v>21</v>
      </c>
      <c r="AU23" s="13">
        <v>57</v>
      </c>
      <c r="AV23" s="12">
        <f t="shared" si="4"/>
        <v>2.2491053887381376E-5</v>
      </c>
      <c r="AX23" s="4" t="s">
        <v>25</v>
      </c>
      <c r="AY23" s="13">
        <v>645</v>
      </c>
      <c r="AZ23" s="12">
        <f t="shared" si="5"/>
        <v>2.6652077581098757E-4</v>
      </c>
      <c r="BB23" s="4" t="s">
        <v>22</v>
      </c>
      <c r="BC23" s="13">
        <v>1410</v>
      </c>
      <c r="BD23" s="12">
        <f t="shared" si="6"/>
        <v>6.1913740547176951E-4</v>
      </c>
      <c r="BF23" s="4" t="s">
        <v>49</v>
      </c>
      <c r="BG23" s="13">
        <v>1347</v>
      </c>
      <c r="BH23" s="12">
        <f t="shared" si="7"/>
        <v>6.4525276950919597E-4</v>
      </c>
      <c r="BJ23" s="4" t="s">
        <v>40</v>
      </c>
      <c r="BK23" s="13">
        <v>3161</v>
      </c>
      <c r="BL23" s="12">
        <f t="shared" si="8"/>
        <v>1.5909269351328608E-3</v>
      </c>
    </row>
    <row r="24" spans="2:64" x14ac:dyDescent="0.2">
      <c r="Z24" s="9" t="s">
        <v>18</v>
      </c>
      <c r="AA24" s="16">
        <f>SUM(AA5:AA23)</f>
        <v>2645823132</v>
      </c>
      <c r="AB24" s="37"/>
      <c r="AH24" s="72"/>
      <c r="AI24" s="72"/>
      <c r="AJ24" s="72"/>
      <c r="AP24" s="4" t="s">
        <v>8</v>
      </c>
      <c r="AQ24" s="13">
        <v>-10</v>
      </c>
      <c r="AR24" s="12">
        <f t="shared" si="3"/>
        <v>-3.8398903941685892E-6</v>
      </c>
      <c r="AT24" s="4" t="s">
        <v>16</v>
      </c>
      <c r="AU24" s="13">
        <v>1</v>
      </c>
      <c r="AV24" s="12">
        <f t="shared" si="4"/>
        <v>3.9457989276107674E-7</v>
      </c>
      <c r="AX24" s="4" t="s">
        <v>21</v>
      </c>
      <c r="AY24" s="13">
        <v>111</v>
      </c>
      <c r="AZ24" s="12">
        <f t="shared" si="5"/>
        <v>4.5866366069797865E-5</v>
      </c>
      <c r="BB24" s="4" t="s">
        <v>25</v>
      </c>
      <c r="BC24" s="13">
        <v>648</v>
      </c>
      <c r="BD24" s="12">
        <f t="shared" si="6"/>
        <v>2.8453974379128133E-4</v>
      </c>
      <c r="BF24" s="4" t="s">
        <v>22</v>
      </c>
      <c r="BG24" s="13">
        <v>1344</v>
      </c>
      <c r="BH24" s="12">
        <f t="shared" si="7"/>
        <v>6.4381568093567878E-4</v>
      </c>
      <c r="BJ24" s="4" t="s">
        <v>27</v>
      </c>
      <c r="BK24" s="13">
        <v>2454</v>
      </c>
      <c r="BL24" s="12">
        <f t="shared" si="8"/>
        <v>1.2350948113938754E-3</v>
      </c>
    </row>
    <row r="25" spans="2:64" x14ac:dyDescent="0.2">
      <c r="B25" s="38"/>
      <c r="C25" s="17"/>
      <c r="D25" s="39"/>
      <c r="AH25" s="72"/>
      <c r="AI25" s="72"/>
      <c r="AJ25" s="72"/>
      <c r="AP25" s="9" t="s">
        <v>18</v>
      </c>
      <c r="AQ25" s="16">
        <f>SUM(AQ5:AQ24)</f>
        <v>2604241</v>
      </c>
      <c r="AR25" s="37"/>
      <c r="AT25" s="9" t="s">
        <v>18</v>
      </c>
      <c r="AU25" s="16">
        <f>SUM(AU5:AU24)</f>
        <v>2534341</v>
      </c>
      <c r="AV25" s="37"/>
      <c r="AX25" s="4" t="s">
        <v>16</v>
      </c>
      <c r="AY25" s="13">
        <v>1</v>
      </c>
      <c r="AZ25" s="12">
        <f t="shared" si="5"/>
        <v>4.132105051333141E-7</v>
      </c>
      <c r="BB25" s="4" t="s">
        <v>21</v>
      </c>
      <c r="BC25" s="13">
        <v>90</v>
      </c>
      <c r="BD25" s="12">
        <f t="shared" si="6"/>
        <v>3.9519408859900186E-5</v>
      </c>
      <c r="BF25" s="4" t="s">
        <v>21</v>
      </c>
      <c r="BG25" s="13">
        <v>265</v>
      </c>
      <c r="BH25" s="12">
        <f t="shared" si="7"/>
        <v>1.2694282399401406E-4</v>
      </c>
      <c r="BJ25" s="4" t="s">
        <v>25</v>
      </c>
      <c r="BK25" s="13">
        <v>1991</v>
      </c>
      <c r="BL25" s="12">
        <f t="shared" si="8"/>
        <v>1.0020675507274679E-3</v>
      </c>
    </row>
    <row r="26" spans="2:64" x14ac:dyDescent="0.2">
      <c r="F26" s="38"/>
      <c r="G26" s="17"/>
      <c r="H26" s="39"/>
      <c r="N26" s="38"/>
      <c r="O26" s="17"/>
      <c r="P26" s="39"/>
      <c r="AH26" s="72"/>
      <c r="AI26" s="72"/>
      <c r="AJ26" s="72"/>
      <c r="AX26" s="9" t="s">
        <v>18</v>
      </c>
      <c r="AY26" s="16">
        <f>SUM(AY5:AY25)</f>
        <v>2420074</v>
      </c>
      <c r="AZ26" s="37"/>
      <c r="BB26" s="4" t="s">
        <v>16</v>
      </c>
      <c r="BC26" s="13">
        <v>1</v>
      </c>
      <c r="BD26" s="12">
        <f t="shared" si="6"/>
        <v>4.391045428877798E-7</v>
      </c>
      <c r="BF26" s="4" t="s">
        <v>34</v>
      </c>
      <c r="BG26" s="13">
        <v>11</v>
      </c>
      <c r="BH26" s="12">
        <f t="shared" si="7"/>
        <v>5.2693247695628475E-6</v>
      </c>
      <c r="BJ26" s="4" t="s">
        <v>49</v>
      </c>
      <c r="BK26" s="13">
        <v>1410</v>
      </c>
      <c r="BL26" s="12">
        <f t="shared" si="8"/>
        <v>7.0965105300137103E-4</v>
      </c>
    </row>
    <row r="27" spans="2:64" x14ac:dyDescent="0.2">
      <c r="J27" s="38"/>
      <c r="K27" s="17"/>
      <c r="L27" s="39"/>
      <c r="R27" s="38"/>
      <c r="S27" s="17"/>
      <c r="T27" s="39"/>
      <c r="AH27" s="72"/>
      <c r="AI27" s="72"/>
      <c r="AJ27" s="72"/>
      <c r="BB27" s="9" t="s">
        <v>18</v>
      </c>
      <c r="BC27" s="16">
        <f>SUM(BC5:BC26)</f>
        <v>2277362</v>
      </c>
      <c r="BD27" s="37"/>
      <c r="BF27" s="4" t="s">
        <v>16</v>
      </c>
      <c r="BG27" s="13">
        <v>1</v>
      </c>
      <c r="BH27" s="12">
        <f t="shared" si="7"/>
        <v>4.7902952450571333E-7</v>
      </c>
      <c r="BJ27" s="4" t="s">
        <v>22</v>
      </c>
      <c r="BK27" s="13">
        <v>1317</v>
      </c>
      <c r="BL27" s="12">
        <f t="shared" si="8"/>
        <v>6.6284428142042949E-4</v>
      </c>
    </row>
    <row r="28" spans="2:64" x14ac:dyDescent="0.2">
      <c r="AH28" s="72"/>
      <c r="AI28" s="72"/>
      <c r="AJ28" s="72"/>
      <c r="BF28" s="9" t="s">
        <v>18</v>
      </c>
      <c r="BG28" s="16">
        <f>SUM(BG5:BG27)</f>
        <v>2087554</v>
      </c>
      <c r="BH28" s="37"/>
      <c r="BJ28" s="4" t="s">
        <v>34</v>
      </c>
      <c r="BK28" s="13">
        <v>365</v>
      </c>
      <c r="BL28" s="12">
        <f t="shared" si="8"/>
        <v>1.837039959897166E-4</v>
      </c>
    </row>
    <row r="29" spans="2:64" x14ac:dyDescent="0.2">
      <c r="V29" s="38"/>
      <c r="W29" s="17"/>
      <c r="X29" s="39"/>
      <c r="AH29" s="72"/>
      <c r="AI29" s="72"/>
      <c r="AJ29" s="72"/>
      <c r="BJ29" s="4" t="s">
        <v>21</v>
      </c>
      <c r="BK29" s="13">
        <v>99</v>
      </c>
      <c r="BL29" s="12">
        <f t="shared" si="8"/>
        <v>4.9826563295840941E-5</v>
      </c>
    </row>
    <row r="30" spans="2:64" x14ac:dyDescent="0.2">
      <c r="AH30" s="72"/>
      <c r="AI30" s="72"/>
      <c r="AJ30" s="72"/>
      <c r="BJ30" s="4" t="s">
        <v>16</v>
      </c>
      <c r="BK30" s="13">
        <v>1</v>
      </c>
      <c r="BL30" s="12">
        <f t="shared" si="8"/>
        <v>5.0329861914990851E-7</v>
      </c>
    </row>
    <row r="31" spans="2:64" x14ac:dyDescent="0.2">
      <c r="BJ31" s="9" t="s">
        <v>18</v>
      </c>
      <c r="BK31" s="16">
        <f>SUM(BK5:BK30)</f>
        <v>1986892</v>
      </c>
      <c r="BL31" s="37"/>
    </row>
    <row r="33" spans="35:64" x14ac:dyDescent="0.2">
      <c r="AI33" s="31"/>
    </row>
    <row r="35" spans="35:64" x14ac:dyDescent="0.2">
      <c r="BK35" s="35"/>
      <c r="BL35" s="35"/>
    </row>
  </sheetData>
  <mergeCells count="33">
    <mergeCell ref="BB3:BD3"/>
    <mergeCell ref="BF3:BH3"/>
    <mergeCell ref="Z1:AB1"/>
    <mergeCell ref="AD1:AF1"/>
    <mergeCell ref="AH1:AJ1"/>
    <mergeCell ref="AL1:AN1"/>
    <mergeCell ref="AL3:AN3"/>
    <mergeCell ref="AP1:AR1"/>
    <mergeCell ref="AT1:AV1"/>
    <mergeCell ref="AX1:AZ1"/>
    <mergeCell ref="AH23:AJ30"/>
    <mergeCell ref="AH3:AJ3"/>
    <mergeCell ref="Z3:AB3"/>
    <mergeCell ref="R3:T3"/>
    <mergeCell ref="N3:P3"/>
    <mergeCell ref="V3:X3"/>
    <mergeCell ref="AD3:AF3"/>
    <mergeCell ref="B1:D1"/>
    <mergeCell ref="B3:D3"/>
    <mergeCell ref="BB1:BD1"/>
    <mergeCell ref="BJ1:BL1"/>
    <mergeCell ref="BF1:BH1"/>
    <mergeCell ref="J3:L3"/>
    <mergeCell ref="F3:H3"/>
    <mergeCell ref="F1:H1"/>
    <mergeCell ref="J1:L1"/>
    <mergeCell ref="N1:P1"/>
    <mergeCell ref="R1:T1"/>
    <mergeCell ref="V1:X1"/>
    <mergeCell ref="BJ3:BL3"/>
    <mergeCell ref="AP3:AR3"/>
    <mergeCell ref="AT3:AV3"/>
    <mergeCell ref="AX3:AZ3"/>
  </mergeCells>
  <pageMargins left="1" right="1" top="1" bottom="1" header="0.5" footer="0.5"/>
  <pageSetup paperSize="9"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31"/>
  <sheetViews>
    <sheetView zoomScale="80" zoomScaleNormal="80" workbookViewId="0">
      <selection activeCell="B1" sqref="B1:D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1" spans="2:64" ht="88.5" customHeight="1" x14ac:dyDescent="0.25">
      <c r="B1" s="69" t="s">
        <v>283</v>
      </c>
      <c r="C1" s="69"/>
      <c r="D1" s="69"/>
      <c r="F1" s="69" t="s">
        <v>283</v>
      </c>
      <c r="G1" s="69"/>
      <c r="H1" s="69"/>
      <c r="I1" s="1"/>
      <c r="J1" s="69" t="s">
        <v>283</v>
      </c>
      <c r="K1" s="69"/>
      <c r="L1" s="69"/>
      <c r="M1" s="1"/>
      <c r="N1" s="69" t="s">
        <v>283</v>
      </c>
      <c r="O1" s="69"/>
      <c r="P1" s="69"/>
      <c r="Q1" s="1"/>
      <c r="R1" s="69" t="s">
        <v>283</v>
      </c>
      <c r="S1" s="69"/>
      <c r="T1" s="69"/>
      <c r="U1" s="1"/>
      <c r="V1" s="69" t="s">
        <v>283</v>
      </c>
      <c r="W1" s="69"/>
      <c r="X1" s="69"/>
      <c r="Z1" s="69" t="s">
        <v>283</v>
      </c>
      <c r="AA1" s="69"/>
      <c r="AB1" s="69"/>
      <c r="AD1" s="69" t="s">
        <v>283</v>
      </c>
      <c r="AE1" s="69"/>
      <c r="AF1" s="69"/>
      <c r="AH1" s="69" t="s">
        <v>283</v>
      </c>
      <c r="AI1" s="69"/>
      <c r="AJ1" s="69"/>
      <c r="AL1" s="69" t="s">
        <v>283</v>
      </c>
      <c r="AM1" s="69"/>
      <c r="AN1" s="69"/>
      <c r="AP1" s="69" t="s">
        <v>283</v>
      </c>
      <c r="AQ1" s="69"/>
      <c r="AR1" s="69"/>
      <c r="AT1" s="69" t="s">
        <v>283</v>
      </c>
      <c r="AU1" s="69"/>
      <c r="AV1" s="69"/>
      <c r="AX1" s="69" t="s">
        <v>283</v>
      </c>
      <c r="AY1" s="69"/>
      <c r="AZ1" s="69"/>
      <c r="BB1" s="69" t="s">
        <v>283</v>
      </c>
      <c r="BC1" s="69"/>
      <c r="BD1" s="69"/>
      <c r="BF1" s="69" t="s">
        <v>283</v>
      </c>
      <c r="BG1" s="69"/>
      <c r="BH1" s="69"/>
      <c r="BJ1" s="69" t="s">
        <v>283</v>
      </c>
      <c r="BK1" s="69"/>
      <c r="BL1" s="69"/>
    </row>
    <row r="3" spans="2:64" ht="39" customHeight="1" x14ac:dyDescent="0.2">
      <c r="B3" s="65" t="s">
        <v>312</v>
      </c>
      <c r="C3" s="70"/>
      <c r="D3" s="71"/>
      <c r="F3" s="65" t="s">
        <v>278</v>
      </c>
      <c r="G3" s="70"/>
      <c r="H3" s="71"/>
      <c r="J3" s="65" t="s">
        <v>261</v>
      </c>
      <c r="K3" s="70"/>
      <c r="L3" s="71"/>
      <c r="N3" s="65" t="s">
        <v>255</v>
      </c>
      <c r="O3" s="70"/>
      <c r="P3" s="71"/>
      <c r="R3" s="65" t="s">
        <v>248</v>
      </c>
      <c r="S3" s="70"/>
      <c r="T3" s="71"/>
      <c r="V3" s="65" t="s">
        <v>236</v>
      </c>
      <c r="W3" s="70"/>
      <c r="X3" s="71"/>
      <c r="Z3" s="65" t="s">
        <v>224</v>
      </c>
      <c r="AA3" s="70"/>
      <c r="AB3" s="71"/>
      <c r="AD3" s="65" t="s">
        <v>211</v>
      </c>
      <c r="AE3" s="70"/>
      <c r="AF3" s="71"/>
      <c r="AH3" s="65" t="s">
        <v>216</v>
      </c>
      <c r="AI3" s="70"/>
      <c r="AJ3" s="71"/>
      <c r="AL3" s="65" t="s">
        <v>110</v>
      </c>
      <c r="AM3" s="70"/>
      <c r="AN3" s="71"/>
      <c r="AP3" s="65" t="s">
        <v>50</v>
      </c>
      <c r="AQ3" s="70"/>
      <c r="AR3" s="71"/>
      <c r="AT3" s="65" t="s">
        <v>51</v>
      </c>
      <c r="AU3" s="70"/>
      <c r="AV3" s="71"/>
      <c r="AX3" s="65" t="s">
        <v>52</v>
      </c>
      <c r="AY3" s="70"/>
      <c r="AZ3" s="71"/>
      <c r="BB3" s="65" t="s">
        <v>53</v>
      </c>
      <c r="BC3" s="70"/>
      <c r="BD3" s="71"/>
      <c r="BF3" s="65" t="s">
        <v>54</v>
      </c>
      <c r="BG3" s="70"/>
      <c r="BH3" s="71"/>
      <c r="BJ3" s="65" t="s">
        <v>55</v>
      </c>
      <c r="BK3" s="70"/>
      <c r="BL3" s="71"/>
    </row>
    <row r="4" spans="2:64" ht="77.25" customHeight="1" x14ac:dyDescent="0.2">
      <c r="B4" s="6"/>
      <c r="C4" s="5" t="s">
        <v>115</v>
      </c>
      <c r="D4" s="14" t="s">
        <v>42</v>
      </c>
      <c r="F4" s="6"/>
      <c r="G4" s="5" t="s">
        <v>115</v>
      </c>
      <c r="H4" s="14" t="s">
        <v>42</v>
      </c>
      <c r="J4" s="6"/>
      <c r="K4" s="5" t="s">
        <v>115</v>
      </c>
      <c r="L4" s="14" t="s">
        <v>42</v>
      </c>
      <c r="N4" s="6"/>
      <c r="O4" s="5" t="s">
        <v>115</v>
      </c>
      <c r="P4" s="14" t="s">
        <v>42</v>
      </c>
      <c r="R4" s="6"/>
      <c r="S4" s="5" t="s">
        <v>115</v>
      </c>
      <c r="T4" s="14" t="s">
        <v>42</v>
      </c>
      <c r="V4" s="6"/>
      <c r="W4" s="5" t="s">
        <v>115</v>
      </c>
      <c r="X4" s="14" t="s">
        <v>42</v>
      </c>
      <c r="Z4" s="6"/>
      <c r="AA4" s="5" t="s">
        <v>115</v>
      </c>
      <c r="AB4" s="14" t="s">
        <v>42</v>
      </c>
      <c r="AD4" s="6"/>
      <c r="AE4" s="5" t="s">
        <v>115</v>
      </c>
      <c r="AF4" s="14" t="s">
        <v>42</v>
      </c>
      <c r="AH4" s="6"/>
      <c r="AI4" s="5" t="s">
        <v>115</v>
      </c>
      <c r="AJ4" s="14" t="s">
        <v>42</v>
      </c>
      <c r="AL4" s="6"/>
      <c r="AM4" s="5" t="s">
        <v>41</v>
      </c>
      <c r="AN4" s="14" t="s">
        <v>42</v>
      </c>
      <c r="AP4" s="6"/>
      <c r="AQ4" s="5" t="s">
        <v>41</v>
      </c>
      <c r="AR4" s="14" t="s">
        <v>42</v>
      </c>
      <c r="AT4" s="6"/>
      <c r="AU4" s="5" t="s">
        <v>41</v>
      </c>
      <c r="AV4" s="14" t="s">
        <v>42</v>
      </c>
      <c r="AX4" s="6"/>
      <c r="AY4" s="5" t="s">
        <v>41</v>
      </c>
      <c r="AZ4" s="14" t="s">
        <v>42</v>
      </c>
      <c r="BB4" s="6"/>
      <c r="BC4" s="5" t="s">
        <v>41</v>
      </c>
      <c r="BD4" s="14" t="s">
        <v>42</v>
      </c>
      <c r="BF4" s="6"/>
      <c r="BG4" s="5" t="s">
        <v>41</v>
      </c>
      <c r="BH4" s="14" t="s">
        <v>42</v>
      </c>
      <c r="BJ4" s="6"/>
      <c r="BK4" s="5" t="s">
        <v>41</v>
      </c>
      <c r="BL4" s="14" t="s">
        <v>42</v>
      </c>
    </row>
    <row r="5" spans="2:64" x14ac:dyDescent="0.2">
      <c r="B5" s="20" t="s">
        <v>170</v>
      </c>
      <c r="C5" s="22">
        <v>735478163</v>
      </c>
      <c r="D5" s="12">
        <f>C5/$C$20</f>
        <v>0.22526126185577297</v>
      </c>
      <c r="F5" s="20" t="s">
        <v>170</v>
      </c>
      <c r="G5" s="22">
        <v>712486600</v>
      </c>
      <c r="H5" s="12">
        <f>G5/$G$22</f>
        <v>0.22352102395031437</v>
      </c>
      <c r="J5" s="20" t="s">
        <v>170</v>
      </c>
      <c r="K5" s="22">
        <v>703751549</v>
      </c>
      <c r="L5" s="12">
        <f>K5/$K$23</f>
        <v>0.22703222296718342</v>
      </c>
      <c r="N5" s="20" t="s">
        <v>170</v>
      </c>
      <c r="O5" s="22">
        <v>683805406</v>
      </c>
      <c r="P5" s="12">
        <f>O5/$O$22</f>
        <v>0.22577090700832475</v>
      </c>
      <c r="R5" s="20" t="s">
        <v>170</v>
      </c>
      <c r="S5" s="22">
        <v>666085434</v>
      </c>
      <c r="T5" s="12">
        <f>S5/$S$22</f>
        <v>0.22713306653736065</v>
      </c>
      <c r="V5" s="20" t="s">
        <v>170</v>
      </c>
      <c r="W5" s="22">
        <v>640129074</v>
      </c>
      <c r="X5" s="12">
        <f t="shared" ref="X5:X23" si="0">W5/$W$24</f>
        <v>0.2266213756656355</v>
      </c>
      <c r="Z5" s="20" t="s">
        <v>170</v>
      </c>
      <c r="AA5" s="22">
        <v>620136633</v>
      </c>
      <c r="AB5" s="12">
        <f>AA5/$AA$25</f>
        <v>0.22404438790906359</v>
      </c>
      <c r="AD5" s="20" t="s">
        <v>170</v>
      </c>
      <c r="AE5" s="22">
        <v>611305762</v>
      </c>
      <c r="AF5" s="12">
        <f>AE5/$AE$24</f>
        <v>0.22365779529864974</v>
      </c>
      <c r="AH5" s="20" t="s">
        <v>170</v>
      </c>
      <c r="AI5" s="22">
        <v>608136596</v>
      </c>
      <c r="AJ5" s="12">
        <f>AI5/$AI$22</f>
        <v>0.22103671264030311</v>
      </c>
      <c r="AL5" s="20" t="s">
        <v>107</v>
      </c>
      <c r="AM5" s="22">
        <v>600514</v>
      </c>
      <c r="AN5" s="12">
        <f>AM5/$AM$23</f>
        <v>0.21943822930449752</v>
      </c>
      <c r="AP5" s="8" t="s">
        <v>15</v>
      </c>
      <c r="AQ5" s="17">
        <v>596287</v>
      </c>
      <c r="AR5" s="33">
        <f>AQ5/$AQ$26</f>
        <v>0.22077107543367486</v>
      </c>
      <c r="AT5" s="8" t="s">
        <v>15</v>
      </c>
      <c r="AU5" s="17">
        <v>581650</v>
      </c>
      <c r="AV5" s="12">
        <f t="shared" ref="AV5:AV25" si="1">AU5/$AU$26</f>
        <v>0.21990938969425922</v>
      </c>
      <c r="AX5" s="8" t="s">
        <v>15</v>
      </c>
      <c r="AY5" s="17">
        <v>566018</v>
      </c>
      <c r="AZ5" s="12">
        <f t="shared" ref="AZ5:AZ26" si="2">AY5/$AY$27</f>
        <v>0.22139196357083712</v>
      </c>
      <c r="BB5" s="8" t="s">
        <v>14</v>
      </c>
      <c r="BC5" s="17">
        <v>522846</v>
      </c>
      <c r="BD5" s="12">
        <f t="shared" ref="BD5:BD26" si="3">BC5/$BC$27</f>
        <v>0.21300399652900845</v>
      </c>
      <c r="BF5" s="8" t="s">
        <v>14</v>
      </c>
      <c r="BG5" s="17">
        <v>517508</v>
      </c>
      <c r="BH5" s="12">
        <f t="shared" ref="BH5:BH27" si="4">BG5/$BG$28</f>
        <v>0.22154155434576472</v>
      </c>
      <c r="BJ5" s="8" t="s">
        <v>14</v>
      </c>
      <c r="BK5" s="17">
        <v>496687</v>
      </c>
      <c r="BL5" s="12">
        <f t="shared" ref="BL5:BL30" si="5">BK5/$BK$31</f>
        <v>0.22299799399815742</v>
      </c>
    </row>
    <row r="6" spans="2:64" x14ac:dyDescent="0.2">
      <c r="B6" s="20" t="s">
        <v>171</v>
      </c>
      <c r="C6" s="22">
        <v>602106531</v>
      </c>
      <c r="D6" s="12">
        <f t="shared" ref="D6:D19" si="6">C6/$C$20</f>
        <v>0.18441237791673507</v>
      </c>
      <c r="F6" s="20" t="s">
        <v>171</v>
      </c>
      <c r="G6" s="22">
        <v>601931000</v>
      </c>
      <c r="H6" s="12">
        <f t="shared" ref="H6:H21" si="7">G6/$G$22</f>
        <v>0.18883756335548862</v>
      </c>
      <c r="J6" s="20" t="s">
        <v>171</v>
      </c>
      <c r="K6" s="22">
        <v>576422814</v>
      </c>
      <c r="L6" s="12">
        <f t="shared" ref="L6:L22" si="8">K6/$K$23</f>
        <v>0.18595561603718658</v>
      </c>
      <c r="N6" s="20" t="s">
        <v>171</v>
      </c>
      <c r="O6" s="22">
        <v>557457653</v>
      </c>
      <c r="P6" s="12">
        <f t="shared" ref="P6:P21" si="9">O6/$O$22</f>
        <v>0.18405487706328835</v>
      </c>
      <c r="R6" s="20" t="s">
        <v>171</v>
      </c>
      <c r="S6" s="22">
        <v>551443272</v>
      </c>
      <c r="T6" s="12">
        <f t="shared" ref="T6:T21" si="10">S6/$S$22</f>
        <v>0.18804044496003175</v>
      </c>
      <c r="V6" s="20" t="s">
        <v>171</v>
      </c>
      <c r="W6" s="22">
        <v>549376681</v>
      </c>
      <c r="X6" s="12">
        <f t="shared" si="0"/>
        <v>0.19449280506643726</v>
      </c>
      <c r="Z6" s="20" t="s">
        <v>171</v>
      </c>
      <c r="AA6" s="22">
        <v>566432925</v>
      </c>
      <c r="AB6" s="12">
        <f t="shared" ref="AB6:AB24" si="11">AA6/$AA$25</f>
        <v>0.2046421888660874</v>
      </c>
      <c r="AD6" s="20" t="s">
        <v>171</v>
      </c>
      <c r="AE6" s="22">
        <v>575138819</v>
      </c>
      <c r="AF6" s="12">
        <f t="shared" ref="AF6:AF23" si="12">AE6/$AE$24</f>
        <v>0.21042543395527355</v>
      </c>
      <c r="AH6" s="20" t="s">
        <v>171</v>
      </c>
      <c r="AI6" s="22">
        <v>591001223</v>
      </c>
      <c r="AJ6" s="12">
        <f t="shared" ref="AJ6:AJ21" si="13">AI6/$AI$22</f>
        <v>0.21480859457818044</v>
      </c>
      <c r="AL6" s="20" t="s">
        <v>15</v>
      </c>
      <c r="AM6" s="22">
        <v>597512</v>
      </c>
      <c r="AN6" s="12">
        <f t="shared" ref="AN6:AN22" si="14">AM6/$AM$23</f>
        <v>0.21834124644585959</v>
      </c>
      <c r="AP6" s="8" t="s">
        <v>14</v>
      </c>
      <c r="AQ6" s="17">
        <v>575391</v>
      </c>
      <c r="AR6" s="33">
        <f t="shared" ref="AR6:AR25" si="15">AQ6/$AQ$26</f>
        <v>0.21303447813696694</v>
      </c>
      <c r="AT6" s="8" t="s">
        <v>14</v>
      </c>
      <c r="AU6" s="17">
        <v>567555</v>
      </c>
      <c r="AV6" s="12">
        <f t="shared" si="1"/>
        <v>0.21458037250567402</v>
      </c>
      <c r="AX6" s="8" t="s">
        <v>14</v>
      </c>
      <c r="AY6" s="17">
        <v>546762</v>
      </c>
      <c r="AZ6" s="12">
        <f t="shared" si="2"/>
        <v>0.21386018251348551</v>
      </c>
      <c r="BB6" s="8" t="s">
        <v>15</v>
      </c>
      <c r="BC6" s="17">
        <v>473568</v>
      </c>
      <c r="BD6" s="12">
        <f t="shared" si="3"/>
        <v>0.1929284657972892</v>
      </c>
      <c r="BF6" s="8" t="s">
        <v>15</v>
      </c>
      <c r="BG6" s="17">
        <v>438668</v>
      </c>
      <c r="BH6" s="12">
        <f t="shared" si="4"/>
        <v>0.1877907019055704</v>
      </c>
      <c r="BJ6" s="8" t="s">
        <v>15</v>
      </c>
      <c r="BK6" s="17">
        <v>409057</v>
      </c>
      <c r="BL6" s="12">
        <f t="shared" si="5"/>
        <v>0.18365467674995375</v>
      </c>
    </row>
    <row r="7" spans="2:64" x14ac:dyDescent="0.2">
      <c r="B7" s="20" t="s">
        <v>173</v>
      </c>
      <c r="C7" s="22">
        <v>535695514</v>
      </c>
      <c r="D7" s="12">
        <f t="shared" si="6"/>
        <v>0.16407210101507377</v>
      </c>
      <c r="F7" s="20" t="s">
        <v>173</v>
      </c>
      <c r="G7" s="22">
        <v>516650855</v>
      </c>
      <c r="H7" s="12">
        <f t="shared" si="7"/>
        <v>0.16208350884691081</v>
      </c>
      <c r="J7" s="20" t="s">
        <v>173</v>
      </c>
      <c r="K7" s="22">
        <v>493551854</v>
      </c>
      <c r="L7" s="12">
        <f t="shared" si="8"/>
        <v>0.1592212119780283</v>
      </c>
      <c r="N7" s="20" t="s">
        <v>173</v>
      </c>
      <c r="O7" s="22">
        <v>466119413</v>
      </c>
      <c r="P7" s="12">
        <f t="shared" si="9"/>
        <v>0.15389788048443409</v>
      </c>
      <c r="R7" s="20" t="s">
        <v>172</v>
      </c>
      <c r="S7" s="22">
        <v>446908775</v>
      </c>
      <c r="T7" s="12">
        <f t="shared" si="10"/>
        <v>0.15239450578978633</v>
      </c>
      <c r="V7" s="20" t="s">
        <v>172</v>
      </c>
      <c r="W7" s="22">
        <v>440440414</v>
      </c>
      <c r="X7" s="12">
        <f t="shared" si="0"/>
        <v>0.15592669755759606</v>
      </c>
      <c r="Z7" s="20" t="s">
        <v>172</v>
      </c>
      <c r="AA7" s="22">
        <v>436217049</v>
      </c>
      <c r="AB7" s="12">
        <f t="shared" si="11"/>
        <v>0.15759749793510908</v>
      </c>
      <c r="AD7" s="20" t="s">
        <v>172</v>
      </c>
      <c r="AE7" s="22">
        <v>433734259</v>
      </c>
      <c r="AF7" s="12">
        <f t="shared" si="12"/>
        <v>0.15868989651930276</v>
      </c>
      <c r="AH7" s="20" t="s">
        <v>172</v>
      </c>
      <c r="AI7" s="22">
        <v>436095617</v>
      </c>
      <c r="AJ7" s="12">
        <f t="shared" si="13"/>
        <v>0.15850574067166431</v>
      </c>
      <c r="AL7" s="20" t="s">
        <v>1</v>
      </c>
      <c r="AM7" s="22">
        <v>428769</v>
      </c>
      <c r="AN7" s="12">
        <f t="shared" si="14"/>
        <v>0.15667962801976323</v>
      </c>
      <c r="AP7" s="4" t="s">
        <v>1</v>
      </c>
      <c r="AQ7" s="17">
        <v>400408</v>
      </c>
      <c r="AR7" s="33">
        <f t="shared" si="15"/>
        <v>0.14824825087960475</v>
      </c>
      <c r="AT7" s="4" t="s">
        <v>1</v>
      </c>
      <c r="AU7" s="17">
        <v>379206</v>
      </c>
      <c r="AV7" s="12">
        <f t="shared" si="1"/>
        <v>0.14336965533981133</v>
      </c>
      <c r="AX7" s="4" t="s">
        <v>1</v>
      </c>
      <c r="AY7" s="17">
        <v>348904</v>
      </c>
      <c r="AZ7" s="12">
        <f t="shared" si="2"/>
        <v>0.1364701151866537</v>
      </c>
      <c r="BB7" s="4" t="s">
        <v>1</v>
      </c>
      <c r="BC7" s="17">
        <v>323352</v>
      </c>
      <c r="BD7" s="12">
        <f t="shared" si="3"/>
        <v>0.13173146258295548</v>
      </c>
      <c r="BF7" s="4" t="s">
        <v>1</v>
      </c>
      <c r="BG7" s="17">
        <v>298737</v>
      </c>
      <c r="BH7" s="12">
        <f t="shared" si="4"/>
        <v>0.12788721975426606</v>
      </c>
      <c r="BJ7" s="4" t="s">
        <v>28</v>
      </c>
      <c r="BK7" s="17">
        <v>259128</v>
      </c>
      <c r="BL7" s="12">
        <f t="shared" si="5"/>
        <v>0.1163409233355303</v>
      </c>
    </row>
    <row r="8" spans="2:64" x14ac:dyDescent="0.2">
      <c r="B8" s="20" t="s">
        <v>172</v>
      </c>
      <c r="C8" s="22">
        <v>486311460</v>
      </c>
      <c r="D8" s="12">
        <f t="shared" si="6"/>
        <v>0.14894681942381918</v>
      </c>
      <c r="F8" s="20" t="s">
        <v>172</v>
      </c>
      <c r="G8" s="22">
        <v>468312212</v>
      </c>
      <c r="H8" s="12">
        <f t="shared" si="7"/>
        <v>0.14691872823247018</v>
      </c>
      <c r="J8" s="20" t="s">
        <v>172</v>
      </c>
      <c r="K8" s="22">
        <v>450291286</v>
      </c>
      <c r="L8" s="12">
        <f t="shared" si="8"/>
        <v>0.14526523144225684</v>
      </c>
      <c r="N8" s="20" t="s">
        <v>172</v>
      </c>
      <c r="O8" s="22">
        <v>461535563</v>
      </c>
      <c r="P8" s="12">
        <f t="shared" si="9"/>
        <v>0.15238443826387038</v>
      </c>
      <c r="R8" s="20" t="s">
        <v>173</v>
      </c>
      <c r="S8" s="22">
        <v>433249523</v>
      </c>
      <c r="T8" s="12">
        <f t="shared" si="10"/>
        <v>0.14773674323411007</v>
      </c>
      <c r="V8" s="20" t="s">
        <v>173</v>
      </c>
      <c r="W8" s="22">
        <v>399361059</v>
      </c>
      <c r="X8" s="12">
        <f t="shared" si="0"/>
        <v>0.14138359942367656</v>
      </c>
      <c r="Z8" s="20" t="s">
        <v>173</v>
      </c>
      <c r="AA8" s="22">
        <v>367769126</v>
      </c>
      <c r="AB8" s="12">
        <f t="shared" si="11"/>
        <v>0.13286847501318519</v>
      </c>
      <c r="AD8" s="20" t="s">
        <v>173</v>
      </c>
      <c r="AE8" s="22">
        <v>347840794</v>
      </c>
      <c r="AF8" s="12">
        <f t="shared" si="12"/>
        <v>0.12726414494514743</v>
      </c>
      <c r="AH8" s="20" t="s">
        <v>173</v>
      </c>
      <c r="AI8" s="22">
        <v>334054399</v>
      </c>
      <c r="AJ8" s="12">
        <f t="shared" si="13"/>
        <v>0.12141727152034798</v>
      </c>
      <c r="AL8" s="20" t="s">
        <v>28</v>
      </c>
      <c r="AM8" s="22">
        <v>320486</v>
      </c>
      <c r="AN8" s="12">
        <f t="shared" si="14"/>
        <v>0.11711114204977935</v>
      </c>
      <c r="AP8" s="4" t="s">
        <v>28</v>
      </c>
      <c r="AQ8" s="17">
        <v>316430</v>
      </c>
      <c r="AR8" s="33">
        <f t="shared" si="15"/>
        <v>0.11715598595890525</v>
      </c>
      <c r="AT8" s="20" t="s">
        <v>28</v>
      </c>
      <c r="AU8" s="17">
        <v>310729</v>
      </c>
      <c r="AV8" s="12">
        <f t="shared" si="1"/>
        <v>0.1174799703435184</v>
      </c>
      <c r="AX8" s="4" t="s">
        <v>28</v>
      </c>
      <c r="AY8" s="17">
        <v>302090</v>
      </c>
      <c r="AZ8" s="12">
        <f t="shared" si="2"/>
        <v>0.11815931344076369</v>
      </c>
      <c r="BB8" s="4" t="s">
        <v>28</v>
      </c>
      <c r="BC8" s="17">
        <v>292983</v>
      </c>
      <c r="BD8" s="12">
        <f t="shared" si="3"/>
        <v>0.11935933317852385</v>
      </c>
      <c r="BF8" s="4" t="s">
        <v>28</v>
      </c>
      <c r="BG8" s="17">
        <v>282895</v>
      </c>
      <c r="BH8" s="12">
        <f t="shared" si="4"/>
        <v>0.12110537038392664</v>
      </c>
      <c r="BJ8" s="4" t="s">
        <v>3</v>
      </c>
      <c r="BK8" s="17">
        <v>179985</v>
      </c>
      <c r="BL8" s="12">
        <f t="shared" si="5"/>
        <v>8.0808021852310133E-2</v>
      </c>
    </row>
    <row r="9" spans="2:64" x14ac:dyDescent="0.2">
      <c r="B9" s="20" t="s">
        <v>178</v>
      </c>
      <c r="C9" s="22">
        <v>298745280</v>
      </c>
      <c r="D9" s="12">
        <f t="shared" si="6"/>
        <v>9.1499302265832486E-2</v>
      </c>
      <c r="F9" s="20" t="s">
        <v>178</v>
      </c>
      <c r="G9" s="22">
        <v>290775792</v>
      </c>
      <c r="H9" s="12">
        <f t="shared" si="7"/>
        <v>9.1222070376907619E-2</v>
      </c>
      <c r="J9" s="20" t="s">
        <v>221</v>
      </c>
      <c r="K9" s="22">
        <v>221681026</v>
      </c>
      <c r="L9" s="12">
        <f t="shared" si="8"/>
        <v>7.151492056243558E-2</v>
      </c>
      <c r="N9" s="20" t="s">
        <v>221</v>
      </c>
      <c r="O9" s="22">
        <v>215101851</v>
      </c>
      <c r="P9" s="12">
        <f t="shared" si="9"/>
        <v>7.1019824607001611E-2</v>
      </c>
      <c r="R9" s="20" t="s">
        <v>221</v>
      </c>
      <c r="S9" s="22">
        <v>206704032</v>
      </c>
      <c r="T9" s="12">
        <f t="shared" si="10"/>
        <v>7.0485433635524786E-2</v>
      </c>
      <c r="V9" s="20" t="s">
        <v>221</v>
      </c>
      <c r="W9" s="22">
        <v>199642201</v>
      </c>
      <c r="X9" s="12">
        <f t="shared" si="0"/>
        <v>7.0678230483771642E-2</v>
      </c>
      <c r="Z9" s="20" t="s">
        <v>221</v>
      </c>
      <c r="AA9" s="22">
        <v>196800554</v>
      </c>
      <c r="AB9" s="12">
        <f t="shared" si="11"/>
        <v>7.1100556417370397E-2</v>
      </c>
      <c r="AD9" s="20" t="s">
        <v>174</v>
      </c>
      <c r="AE9" s="22">
        <v>198728580</v>
      </c>
      <c r="AF9" s="12">
        <f t="shared" si="12"/>
        <v>7.2708616258112979E-2</v>
      </c>
      <c r="AH9" s="20" t="s">
        <v>174</v>
      </c>
      <c r="AI9" s="22">
        <v>209005490</v>
      </c>
      <c r="AJ9" s="12">
        <f t="shared" si="13"/>
        <v>7.5966298915804351E-2</v>
      </c>
      <c r="AL9" s="20" t="s">
        <v>3</v>
      </c>
      <c r="AM9" s="22">
        <v>213281</v>
      </c>
      <c r="AN9" s="12">
        <f t="shared" si="14"/>
        <v>7.7936575973736724E-2</v>
      </c>
      <c r="AP9" s="4" t="s">
        <v>3</v>
      </c>
      <c r="AQ9" s="17">
        <v>217048</v>
      </c>
      <c r="AR9" s="33">
        <f t="shared" si="15"/>
        <v>8.0360498184143314E-2</v>
      </c>
      <c r="AT9" s="4" t="s">
        <v>3</v>
      </c>
      <c r="AU9" s="17">
        <v>218333</v>
      </c>
      <c r="AV9" s="12">
        <f t="shared" si="1"/>
        <v>8.2547024465085009E-2</v>
      </c>
      <c r="AX9" s="4" t="s">
        <v>3</v>
      </c>
      <c r="AY9" s="17">
        <v>215015</v>
      </c>
      <c r="AZ9" s="12">
        <f t="shared" si="2"/>
        <v>8.4100846699545845E-2</v>
      </c>
      <c r="BB9" s="4" t="s">
        <v>3</v>
      </c>
      <c r="BC9" s="17">
        <v>204453</v>
      </c>
      <c r="BD9" s="12">
        <f t="shared" si="3"/>
        <v>8.3292797692523929E-2</v>
      </c>
      <c r="BF9" s="4" t="s">
        <v>3</v>
      </c>
      <c r="BG9" s="17">
        <v>189999</v>
      </c>
      <c r="BH9" s="12">
        <f t="shared" si="4"/>
        <v>8.1337242678646421E-2</v>
      </c>
      <c r="BJ9" s="4" t="s">
        <v>37</v>
      </c>
      <c r="BK9" s="17">
        <v>168467</v>
      </c>
      <c r="BL9" s="12">
        <f t="shared" si="5"/>
        <v>7.5636775383466012E-2</v>
      </c>
    </row>
    <row r="10" spans="2:64" x14ac:dyDescent="0.2">
      <c r="B10" s="20" t="s">
        <v>221</v>
      </c>
      <c r="C10" s="22">
        <v>234300209</v>
      </c>
      <c r="D10" s="12">
        <f t="shared" si="6"/>
        <v>7.1761152659010133E-2</v>
      </c>
      <c r="F10" s="20" t="s">
        <v>221</v>
      </c>
      <c r="G10" s="22">
        <v>227975443</v>
      </c>
      <c r="H10" s="12">
        <f t="shared" si="7"/>
        <v>7.1520368881164254E-2</v>
      </c>
      <c r="J10" s="20" t="s">
        <v>175</v>
      </c>
      <c r="K10" s="22">
        <v>184486508</v>
      </c>
      <c r="L10" s="12">
        <f t="shared" si="8"/>
        <v>5.9515864765354955E-2</v>
      </c>
      <c r="N10" s="20" t="s">
        <v>175</v>
      </c>
      <c r="O10" s="22">
        <v>191440812</v>
      </c>
      <c r="P10" s="12">
        <f t="shared" si="9"/>
        <v>6.320769824924459E-2</v>
      </c>
      <c r="R10" s="20" t="s">
        <v>175</v>
      </c>
      <c r="S10" s="22">
        <v>194153685</v>
      </c>
      <c r="T10" s="12">
        <f t="shared" si="10"/>
        <v>6.6205804244592978E-2</v>
      </c>
      <c r="V10" s="20" t="s">
        <v>175</v>
      </c>
      <c r="W10" s="22">
        <v>187614222</v>
      </c>
      <c r="X10" s="12">
        <f t="shared" si="0"/>
        <v>6.6420031226511564E-2</v>
      </c>
      <c r="Z10" s="20" t="s">
        <v>175</v>
      </c>
      <c r="AA10" s="22">
        <v>182836174</v>
      </c>
      <c r="AB10" s="12">
        <f t="shared" si="11"/>
        <v>6.6055473119365049E-2</v>
      </c>
      <c r="AD10" s="20" t="s">
        <v>175</v>
      </c>
      <c r="AE10" s="22">
        <v>177859289</v>
      </c>
      <c r="AF10" s="12">
        <f t="shared" si="12"/>
        <v>6.5073190740062722E-2</v>
      </c>
      <c r="AH10" s="20" t="s">
        <v>175</v>
      </c>
      <c r="AI10" s="22">
        <v>180668820</v>
      </c>
      <c r="AJ10" s="12">
        <f t="shared" si="13"/>
        <v>6.5666895089146471E-2</v>
      </c>
      <c r="AL10" s="20" t="s">
        <v>109</v>
      </c>
      <c r="AM10" s="22">
        <v>182700</v>
      </c>
      <c r="AN10" s="12">
        <f t="shared" si="14"/>
        <v>6.6761748258877721E-2</v>
      </c>
      <c r="AP10" s="4" t="s">
        <v>9</v>
      </c>
      <c r="AQ10" s="17">
        <v>180721</v>
      </c>
      <c r="AR10" s="33">
        <f t="shared" si="15"/>
        <v>6.6910681472930236E-2</v>
      </c>
      <c r="AT10" s="4" t="s">
        <v>9</v>
      </c>
      <c r="AU10" s="17">
        <v>176683</v>
      </c>
      <c r="AV10" s="12">
        <f t="shared" si="1"/>
        <v>6.6800052779765848E-2</v>
      </c>
      <c r="AX10" s="4" t="s">
        <v>9</v>
      </c>
      <c r="AY10" s="17">
        <v>169090</v>
      </c>
      <c r="AZ10" s="12">
        <f t="shared" si="2"/>
        <v>6.6137767915848703E-2</v>
      </c>
      <c r="BB10" s="4" t="s">
        <v>9</v>
      </c>
      <c r="BC10" s="17">
        <v>159270</v>
      </c>
      <c r="BD10" s="12">
        <f t="shared" si="3"/>
        <v>6.4885542831302476E-2</v>
      </c>
      <c r="BF10" s="4" t="s">
        <v>9</v>
      </c>
      <c r="BG10" s="17">
        <v>154367</v>
      </c>
      <c r="BH10" s="12">
        <f t="shared" si="4"/>
        <v>6.6083432757933533E-2</v>
      </c>
      <c r="BJ10" s="4" t="s">
        <v>9</v>
      </c>
      <c r="BK10" s="17">
        <v>147584</v>
      </c>
      <c r="BL10" s="12">
        <f t="shared" si="5"/>
        <v>6.6260916726679109E-2</v>
      </c>
    </row>
    <row r="11" spans="2:64" x14ac:dyDescent="0.2">
      <c r="B11" s="20" t="s">
        <v>175</v>
      </c>
      <c r="C11" s="22">
        <v>171180593</v>
      </c>
      <c r="D11" s="12">
        <f t="shared" si="6"/>
        <v>5.242896162560777E-2</v>
      </c>
      <c r="F11" s="20" t="s">
        <v>175</v>
      </c>
      <c r="G11" s="22">
        <v>177194680</v>
      </c>
      <c r="H11" s="12">
        <f t="shared" si="7"/>
        <v>5.5589447313322507E-2</v>
      </c>
      <c r="J11" s="20" t="s">
        <v>176</v>
      </c>
      <c r="K11" s="22">
        <v>155796660</v>
      </c>
      <c r="L11" s="12">
        <f t="shared" si="8"/>
        <v>5.0260439356649242E-2</v>
      </c>
      <c r="N11" s="20" t="s">
        <v>176</v>
      </c>
      <c r="O11" s="22">
        <v>148335696</v>
      </c>
      <c r="P11" s="12">
        <f t="shared" si="9"/>
        <v>4.8975752946344986E-2</v>
      </c>
      <c r="R11" s="20" t="s">
        <v>178</v>
      </c>
      <c r="S11" s="22">
        <v>144450406</v>
      </c>
      <c r="T11" s="12">
        <f t="shared" si="10"/>
        <v>4.9257140304537511E-2</v>
      </c>
      <c r="V11" s="20" t="s">
        <v>176</v>
      </c>
      <c r="W11" s="22">
        <v>134404567</v>
      </c>
      <c r="X11" s="12">
        <f t="shared" si="0"/>
        <v>4.75825096944184E-2</v>
      </c>
      <c r="Z11" s="20" t="s">
        <v>176</v>
      </c>
      <c r="AA11" s="22">
        <v>129427980</v>
      </c>
      <c r="AB11" s="12">
        <f t="shared" si="11"/>
        <v>4.6760038053430923E-2</v>
      </c>
      <c r="AD11" s="20" t="s">
        <v>176</v>
      </c>
      <c r="AE11" s="22">
        <v>126485868</v>
      </c>
      <c r="AF11" s="12">
        <f t="shared" si="12"/>
        <v>4.6277251306713563E-2</v>
      </c>
      <c r="AH11" s="20" t="s">
        <v>176</v>
      </c>
      <c r="AI11" s="22">
        <v>127861662</v>
      </c>
      <c r="AJ11" s="12">
        <f t="shared" si="13"/>
        <v>4.6473311468342493E-2</v>
      </c>
      <c r="AL11" s="20" t="s">
        <v>12</v>
      </c>
      <c r="AM11" s="22">
        <v>131538</v>
      </c>
      <c r="AN11" s="12">
        <f t="shared" si="14"/>
        <v>4.8066266242344051E-2</v>
      </c>
      <c r="AP11" s="8" t="s">
        <v>12</v>
      </c>
      <c r="AQ11" s="17">
        <v>133010</v>
      </c>
      <c r="AR11" s="33">
        <f t="shared" si="15"/>
        <v>4.9246018684682195E-2</v>
      </c>
      <c r="AT11" s="8" t="s">
        <v>12</v>
      </c>
      <c r="AU11" s="17">
        <v>138924</v>
      </c>
      <c r="AV11" s="12">
        <f t="shared" si="1"/>
        <v>5.2524184739766645E-2</v>
      </c>
      <c r="AX11" s="8" t="s">
        <v>12</v>
      </c>
      <c r="AY11" s="17">
        <v>101656</v>
      </c>
      <c r="AZ11" s="12">
        <f t="shared" si="2"/>
        <v>3.976167091639668E-2</v>
      </c>
      <c r="BB11" s="8" t="s">
        <v>12</v>
      </c>
      <c r="BC11" s="17">
        <v>100578</v>
      </c>
      <c r="BD11" s="12">
        <f t="shared" si="3"/>
        <v>4.0974810867625673E-2</v>
      </c>
      <c r="BF11" s="8" t="s">
        <v>12</v>
      </c>
      <c r="BG11" s="17">
        <v>97266</v>
      </c>
      <c r="BH11" s="12">
        <f t="shared" si="4"/>
        <v>4.1638894133028188E-2</v>
      </c>
      <c r="BJ11" s="8" t="s">
        <v>12</v>
      </c>
      <c r="BK11" s="17">
        <v>95876</v>
      </c>
      <c r="BL11" s="12">
        <f t="shared" si="5"/>
        <v>4.3045531033764406E-2</v>
      </c>
    </row>
    <row r="12" spans="2:64" x14ac:dyDescent="0.2">
      <c r="B12" s="20" t="s">
        <v>176</v>
      </c>
      <c r="C12" s="22">
        <v>169975986</v>
      </c>
      <c r="D12" s="12">
        <f t="shared" si="6"/>
        <v>5.2060016214973873E-2</v>
      </c>
      <c r="F12" s="20" t="s">
        <v>176</v>
      </c>
      <c r="G12" s="22">
        <v>164071177</v>
      </c>
      <c r="H12" s="12">
        <f t="shared" si="7"/>
        <v>5.1472346965926473E-2</v>
      </c>
      <c r="J12" s="20" t="s">
        <v>178</v>
      </c>
      <c r="K12" s="22">
        <v>155158356</v>
      </c>
      <c r="L12" s="12">
        <f t="shared" si="8"/>
        <v>5.005452069649885E-2</v>
      </c>
      <c r="N12" s="20" t="s">
        <v>178</v>
      </c>
      <c r="O12" s="22">
        <v>148054411</v>
      </c>
      <c r="P12" s="12">
        <f t="shared" si="9"/>
        <v>4.888288154021013E-2</v>
      </c>
      <c r="R12" s="20" t="s">
        <v>176</v>
      </c>
      <c r="S12" s="22">
        <v>140226415</v>
      </c>
      <c r="T12" s="12">
        <f t="shared" si="10"/>
        <v>4.7816772478003998E-2</v>
      </c>
      <c r="V12" s="20" t="s">
        <v>177</v>
      </c>
      <c r="W12" s="22">
        <v>116455393</v>
      </c>
      <c r="X12" s="12">
        <f t="shared" si="0"/>
        <v>4.1228062335038104E-2</v>
      </c>
      <c r="Z12" s="20" t="s">
        <v>177</v>
      </c>
      <c r="AA12" s="22">
        <v>110774013</v>
      </c>
      <c r="AB12" s="12">
        <f t="shared" si="11"/>
        <v>4.0020689986904313E-2</v>
      </c>
      <c r="AD12" s="20" t="s">
        <v>177</v>
      </c>
      <c r="AE12" s="22">
        <v>108452308</v>
      </c>
      <c r="AF12" s="12">
        <f t="shared" si="12"/>
        <v>3.9679331702962277E-2</v>
      </c>
      <c r="AH12" s="20" t="s">
        <v>177</v>
      </c>
      <c r="AI12" s="22">
        <v>110679312</v>
      </c>
      <c r="AJ12" s="12">
        <f t="shared" si="13"/>
        <v>4.0228118884281801E-2</v>
      </c>
      <c r="AL12" s="20" t="s">
        <v>29</v>
      </c>
      <c r="AM12" s="22">
        <v>97493</v>
      </c>
      <c r="AN12" s="12">
        <f t="shared" si="14"/>
        <v>3.5625632857157995E-2</v>
      </c>
      <c r="AP12" s="8" t="s">
        <v>29</v>
      </c>
      <c r="AQ12" s="17">
        <v>99104</v>
      </c>
      <c r="AR12" s="33">
        <f t="shared" si="15"/>
        <v>3.6692560226499846E-2</v>
      </c>
      <c r="AT12" s="8" t="s">
        <v>29</v>
      </c>
      <c r="AU12" s="17">
        <v>96891</v>
      </c>
      <c r="AV12" s="12">
        <f t="shared" si="1"/>
        <v>3.6632408969081869E-2</v>
      </c>
      <c r="AX12" s="8" t="s">
        <v>29</v>
      </c>
      <c r="AY12" s="17">
        <v>97516</v>
      </c>
      <c r="AZ12" s="12">
        <f t="shared" si="2"/>
        <v>3.8142353634643689E-2</v>
      </c>
      <c r="BB12" s="8" t="s">
        <v>29</v>
      </c>
      <c r="BC12" s="17">
        <v>94952</v>
      </c>
      <c r="BD12" s="12">
        <f t="shared" si="3"/>
        <v>3.8682815740050433E-2</v>
      </c>
      <c r="BF12" s="8" t="s">
        <v>29</v>
      </c>
      <c r="BG12" s="17">
        <v>96158</v>
      </c>
      <c r="BH12" s="12">
        <f t="shared" si="4"/>
        <v>4.1164567084528245E-2</v>
      </c>
      <c r="BJ12" s="8" t="s">
        <v>38</v>
      </c>
      <c r="BK12" s="17">
        <v>90277</v>
      </c>
      <c r="BL12" s="12">
        <f t="shared" si="5"/>
        <v>4.0531743138378207E-2</v>
      </c>
    </row>
    <row r="13" spans="2:64" x14ac:dyDescent="0.2">
      <c r="B13" s="20" t="s">
        <v>191</v>
      </c>
      <c r="C13" s="22">
        <v>17419155</v>
      </c>
      <c r="D13" s="12">
        <f t="shared" si="6"/>
        <v>5.33511534830069E-3</v>
      </c>
      <c r="F13" s="20" t="s">
        <v>191</v>
      </c>
      <c r="G13" s="22">
        <v>16101525</v>
      </c>
      <c r="H13" s="12">
        <f t="shared" si="7"/>
        <v>5.0513642714986994E-3</v>
      </c>
      <c r="J13" s="20" t="s">
        <v>177</v>
      </c>
      <c r="K13" s="22">
        <v>136249349</v>
      </c>
      <c r="L13" s="12">
        <f t="shared" si="8"/>
        <v>4.3954422019043531E-2</v>
      </c>
      <c r="N13" s="20" t="s">
        <v>177</v>
      </c>
      <c r="O13" s="22">
        <v>131218257</v>
      </c>
      <c r="P13" s="12">
        <f t="shared" si="9"/>
        <v>4.3324116245640587E-2</v>
      </c>
      <c r="R13" s="20" t="s">
        <v>177</v>
      </c>
      <c r="S13" s="22">
        <v>126607619</v>
      </c>
      <c r="T13" s="12">
        <f t="shared" si="10"/>
        <v>4.3172805292817445E-2</v>
      </c>
      <c r="V13" s="20" t="s">
        <v>178</v>
      </c>
      <c r="W13" s="22">
        <v>102548129</v>
      </c>
      <c r="X13" s="12">
        <f t="shared" si="0"/>
        <v>3.6304550144393301E-2</v>
      </c>
      <c r="Z13" s="20" t="s">
        <v>178</v>
      </c>
      <c r="AA13" s="22">
        <v>83401683</v>
      </c>
      <c r="AB13" s="12">
        <f t="shared" si="11"/>
        <v>3.0131551700027945E-2</v>
      </c>
      <c r="AD13" s="20" t="s">
        <v>178</v>
      </c>
      <c r="AE13" s="22">
        <v>82569968</v>
      </c>
      <c r="AF13" s="12">
        <f t="shared" si="12"/>
        <v>3.020978722716515E-2</v>
      </c>
      <c r="AH13" s="20" t="s">
        <v>178</v>
      </c>
      <c r="AI13" s="22">
        <v>82739995</v>
      </c>
      <c r="AJ13" s="12">
        <f t="shared" si="13"/>
        <v>3.0073139191043055E-2</v>
      </c>
      <c r="AL13" s="20" t="s">
        <v>10</v>
      </c>
      <c r="AM13" s="22">
        <v>80612</v>
      </c>
      <c r="AN13" s="12">
        <f t="shared" si="14"/>
        <v>2.9457022718361526E-2</v>
      </c>
      <c r="AP13" s="8" t="s">
        <v>10</v>
      </c>
      <c r="AQ13" s="17">
        <v>77746</v>
      </c>
      <c r="AR13" s="33">
        <f t="shared" si="15"/>
        <v>2.8784910673327585E-2</v>
      </c>
      <c r="AT13" s="8" t="s">
        <v>10</v>
      </c>
      <c r="AU13" s="17">
        <v>74493</v>
      </c>
      <c r="AV13" s="12">
        <f t="shared" si="1"/>
        <v>2.8164205564333279E-2</v>
      </c>
      <c r="AX13" s="8" t="s">
        <v>10</v>
      </c>
      <c r="AY13" s="17">
        <v>71530</v>
      </c>
      <c r="AZ13" s="12">
        <f t="shared" si="2"/>
        <v>2.7978204145843382E-2</v>
      </c>
      <c r="BB13" s="8" t="s">
        <v>33</v>
      </c>
      <c r="BC13" s="17">
        <v>78628</v>
      </c>
      <c r="BD13" s="12">
        <f t="shared" si="3"/>
        <v>3.2032526287057522E-2</v>
      </c>
      <c r="BF13" s="8" t="s">
        <v>33</v>
      </c>
      <c r="BG13" s="17">
        <v>73134</v>
      </c>
      <c r="BH13" s="12">
        <f t="shared" si="4"/>
        <v>3.1308153759020456E-2</v>
      </c>
      <c r="BJ13" s="8" t="s">
        <v>29</v>
      </c>
      <c r="BK13" s="17">
        <v>87449</v>
      </c>
      <c r="BL13" s="12">
        <f t="shared" si="5"/>
        <v>3.9262053520919347E-2</v>
      </c>
    </row>
    <row r="14" spans="2:64" x14ac:dyDescent="0.2">
      <c r="B14" s="20" t="s">
        <v>194</v>
      </c>
      <c r="C14" s="22">
        <v>3098814</v>
      </c>
      <c r="D14" s="12">
        <f t="shared" si="6"/>
        <v>9.4910058110907539E-4</v>
      </c>
      <c r="F14" s="20" t="s">
        <v>183</v>
      </c>
      <c r="G14" s="22">
        <v>3119032</v>
      </c>
      <c r="H14" s="12">
        <f t="shared" si="7"/>
        <v>9.7850152743054661E-4</v>
      </c>
      <c r="J14" s="20" t="s">
        <v>191</v>
      </c>
      <c r="K14" s="22">
        <v>14727863</v>
      </c>
      <c r="L14" s="12">
        <f t="shared" si="8"/>
        <v>4.7512498994814025E-3</v>
      </c>
      <c r="N14" s="20" t="s">
        <v>191</v>
      </c>
      <c r="O14" s="22">
        <v>13587403</v>
      </c>
      <c r="P14" s="12">
        <f t="shared" si="9"/>
        <v>4.4861305164902903E-3</v>
      </c>
      <c r="R14" s="20" t="s">
        <v>191</v>
      </c>
      <c r="S14" s="22">
        <v>12498017</v>
      </c>
      <c r="T14" s="12">
        <f t="shared" si="10"/>
        <v>4.2617850232798578E-3</v>
      </c>
      <c r="V14" s="20" t="s">
        <v>179</v>
      </c>
      <c r="W14" s="22">
        <v>26749778</v>
      </c>
      <c r="X14" s="12">
        <f t="shared" si="0"/>
        <v>9.4700767944034224E-3</v>
      </c>
      <c r="Z14" s="20" t="s">
        <v>179</v>
      </c>
      <c r="AA14" s="22">
        <v>46983912</v>
      </c>
      <c r="AB14" s="12">
        <f t="shared" si="11"/>
        <v>1.6974455701302373E-2</v>
      </c>
      <c r="AD14" s="20" t="s">
        <v>179</v>
      </c>
      <c r="AE14" s="22">
        <v>45626732</v>
      </c>
      <c r="AF14" s="12">
        <f t="shared" si="12"/>
        <v>1.6693404381492402E-2</v>
      </c>
      <c r="AH14" s="20" t="s">
        <v>179</v>
      </c>
      <c r="AI14" s="22">
        <v>45441180</v>
      </c>
      <c r="AJ14" s="12">
        <f t="shared" si="13"/>
        <v>1.6516304250988195E-2</v>
      </c>
      <c r="AL14" s="20" t="s">
        <v>0</v>
      </c>
      <c r="AM14" s="22">
        <v>44008</v>
      </c>
      <c r="AN14" s="12">
        <f t="shared" si="14"/>
        <v>1.6081286356741602E-2</v>
      </c>
      <c r="AP14" s="8" t="s">
        <v>0</v>
      </c>
      <c r="AQ14" s="17">
        <v>41978</v>
      </c>
      <c r="AR14" s="33">
        <f t="shared" si="15"/>
        <v>1.5542059787576792E-2</v>
      </c>
      <c r="AT14" s="8" t="s">
        <v>0</v>
      </c>
      <c r="AU14" s="17">
        <v>40202</v>
      </c>
      <c r="AV14" s="12">
        <f t="shared" si="1"/>
        <v>1.5199513942213718E-2</v>
      </c>
      <c r="AX14" s="8" t="s">
        <v>0</v>
      </c>
      <c r="AY14" s="17">
        <v>36764</v>
      </c>
      <c r="AZ14" s="12">
        <f t="shared" si="2"/>
        <v>1.4379850373518608E-2</v>
      </c>
      <c r="BB14" s="8" t="s">
        <v>10</v>
      </c>
      <c r="BC14" s="17">
        <v>65259</v>
      </c>
      <c r="BD14" s="12">
        <f t="shared" si="3"/>
        <v>2.6586084257097811E-2</v>
      </c>
      <c r="BF14" s="8" t="s">
        <v>10</v>
      </c>
      <c r="BG14" s="17">
        <v>65484</v>
      </c>
      <c r="BH14" s="12">
        <f t="shared" si="4"/>
        <v>2.803324227795137E-2</v>
      </c>
      <c r="BJ14" s="8" t="s">
        <v>33</v>
      </c>
      <c r="BK14" s="17">
        <v>65095</v>
      </c>
      <c r="BL14" s="12">
        <f t="shared" si="5"/>
        <v>2.9225758715871478E-2</v>
      </c>
    </row>
    <row r="15" spans="2:64" x14ac:dyDescent="0.2">
      <c r="B15" s="20" t="s">
        <v>183</v>
      </c>
      <c r="C15" s="22">
        <v>2923554</v>
      </c>
      <c r="D15" s="12">
        <f t="shared" si="6"/>
        <v>8.9542218419813569E-4</v>
      </c>
      <c r="F15" s="20" t="s">
        <v>194</v>
      </c>
      <c r="G15" s="22">
        <v>2522664</v>
      </c>
      <c r="H15" s="12">
        <f t="shared" si="7"/>
        <v>7.9140918630974365E-4</v>
      </c>
      <c r="J15" s="20" t="s">
        <v>206</v>
      </c>
      <c r="K15" s="22">
        <v>3175774</v>
      </c>
      <c r="L15" s="12">
        <f t="shared" si="8"/>
        <v>1.0245135970015236E-3</v>
      </c>
      <c r="N15" s="20" t="s">
        <v>183</v>
      </c>
      <c r="O15" s="22">
        <v>2901037</v>
      </c>
      <c r="P15" s="12">
        <f t="shared" si="9"/>
        <v>9.578306181959454E-4</v>
      </c>
      <c r="R15" s="20" t="s">
        <v>183</v>
      </c>
      <c r="S15" s="22">
        <v>3094976</v>
      </c>
      <c r="T15" s="12">
        <f t="shared" si="10"/>
        <v>1.0553772141781055E-3</v>
      </c>
      <c r="V15" s="20" t="s">
        <v>191</v>
      </c>
      <c r="W15" s="22">
        <v>11791873</v>
      </c>
      <c r="X15" s="12">
        <f t="shared" si="0"/>
        <v>4.1746119485497144E-3</v>
      </c>
      <c r="Z15" s="20" t="s">
        <v>191</v>
      </c>
      <c r="AA15" s="22">
        <v>11414247</v>
      </c>
      <c r="AB15" s="12">
        <f t="shared" si="11"/>
        <v>4.1237653872930697E-3</v>
      </c>
      <c r="AD15" s="20" t="s">
        <v>191</v>
      </c>
      <c r="AE15" s="22">
        <v>11128348</v>
      </c>
      <c r="AF15" s="12">
        <f t="shared" si="12"/>
        <v>4.0715169620732907E-3</v>
      </c>
      <c r="AH15" s="20" t="s">
        <v>191</v>
      </c>
      <c r="AI15" s="22">
        <v>10746243</v>
      </c>
      <c r="AJ15" s="12">
        <f t="shared" si="13"/>
        <v>3.9058893044382234E-3</v>
      </c>
      <c r="AL15" s="20" t="s">
        <v>108</v>
      </c>
      <c r="AM15" s="22">
        <v>15592</v>
      </c>
      <c r="AN15" s="12">
        <f t="shared" si="14"/>
        <v>5.6975871858370086E-3</v>
      </c>
      <c r="AP15" s="4" t="s">
        <v>2</v>
      </c>
      <c r="AQ15" s="17">
        <v>24675</v>
      </c>
      <c r="AR15" s="33">
        <f t="shared" si="15"/>
        <v>9.1357455157095955E-3</v>
      </c>
      <c r="AT15" s="4" t="s">
        <v>2</v>
      </c>
      <c r="AU15" s="17">
        <v>23378</v>
      </c>
      <c r="AV15" s="12">
        <f t="shared" si="1"/>
        <v>8.8387203855796303E-3</v>
      </c>
      <c r="AX15" s="4" t="s">
        <v>30</v>
      </c>
      <c r="AY15" s="17">
        <v>35767</v>
      </c>
      <c r="AZ15" s="12">
        <f t="shared" si="2"/>
        <v>1.3989884351801764E-2</v>
      </c>
      <c r="BB15" s="4" t="s">
        <v>30</v>
      </c>
      <c r="BC15" s="17">
        <v>38519</v>
      </c>
      <c r="BD15" s="12">
        <f t="shared" si="3"/>
        <v>1.5692385410428455E-2</v>
      </c>
      <c r="BF15" s="4" t="s">
        <v>30</v>
      </c>
      <c r="BG15" s="17">
        <v>35595</v>
      </c>
      <c r="BH15" s="12">
        <f t="shared" si="4"/>
        <v>1.5237970479562626E-2</v>
      </c>
      <c r="BJ15" s="4" t="s">
        <v>10</v>
      </c>
      <c r="BK15" s="17">
        <v>65013</v>
      </c>
      <c r="BL15" s="12">
        <f t="shared" si="5"/>
        <v>2.9188943104615599E-2</v>
      </c>
    </row>
    <row r="16" spans="2:64" x14ac:dyDescent="0.2">
      <c r="B16" s="20" t="s">
        <v>188</v>
      </c>
      <c r="C16" s="22">
        <v>2338811</v>
      </c>
      <c r="D16" s="12">
        <f t="shared" si="6"/>
        <v>7.163278851858478E-4</v>
      </c>
      <c r="F16" s="20" t="s">
        <v>206</v>
      </c>
      <c r="G16" s="22">
        <v>2421448</v>
      </c>
      <c r="H16" s="12">
        <f t="shared" si="7"/>
        <v>7.5965574145877386E-4</v>
      </c>
      <c r="J16" s="20" t="s">
        <v>183</v>
      </c>
      <c r="K16" s="22">
        <v>3066991</v>
      </c>
      <c r="L16" s="12">
        <f t="shared" si="8"/>
        <v>9.8941989618319803E-4</v>
      </c>
      <c r="N16" s="20" t="s">
        <v>201</v>
      </c>
      <c r="O16" s="22">
        <v>2823570</v>
      </c>
      <c r="P16" s="12">
        <f t="shared" si="9"/>
        <v>9.3225346612936185E-4</v>
      </c>
      <c r="R16" s="20" t="s">
        <v>201</v>
      </c>
      <c r="S16" s="22">
        <v>2542868</v>
      </c>
      <c r="T16" s="12">
        <f t="shared" si="10"/>
        <v>8.6711009903231895E-4</v>
      </c>
      <c r="V16" s="20" t="s">
        <v>189</v>
      </c>
      <c r="W16" s="22">
        <v>5873657</v>
      </c>
      <c r="X16" s="12">
        <f t="shared" si="0"/>
        <v>2.079418485416411E-3</v>
      </c>
      <c r="Z16" s="20" t="s">
        <v>189</v>
      </c>
      <c r="AA16" s="22">
        <v>7942306</v>
      </c>
      <c r="AB16" s="12">
        <f t="shared" si="11"/>
        <v>2.8694145639296289E-3</v>
      </c>
      <c r="AD16" s="20" t="s">
        <v>189</v>
      </c>
      <c r="AE16" s="22">
        <v>7190492</v>
      </c>
      <c r="AF16" s="12">
        <f t="shared" si="12"/>
        <v>2.6307777348131369E-3</v>
      </c>
      <c r="AH16" s="20" t="s">
        <v>189</v>
      </c>
      <c r="AI16" s="22">
        <v>7351255</v>
      </c>
      <c r="AJ16" s="12">
        <f t="shared" si="13"/>
        <v>2.6719280662737678E-3</v>
      </c>
      <c r="AL16" s="20" t="s">
        <v>56</v>
      </c>
      <c r="AM16" s="22">
        <v>10238</v>
      </c>
      <c r="AN16" s="12">
        <f t="shared" si="14"/>
        <v>3.7411427404181177E-3</v>
      </c>
      <c r="AP16" s="4" t="s">
        <v>4</v>
      </c>
      <c r="AQ16" s="17">
        <v>14869</v>
      </c>
      <c r="AR16" s="33">
        <f t="shared" si="15"/>
        <v>5.5051428601048009E-3</v>
      </c>
      <c r="AT16" s="4" t="s">
        <v>4</v>
      </c>
      <c r="AU16" s="17">
        <v>14706</v>
      </c>
      <c r="AV16" s="12">
        <f t="shared" si="1"/>
        <v>5.5600231837768009E-3</v>
      </c>
      <c r="AX16" s="4" t="s">
        <v>2</v>
      </c>
      <c r="AY16" s="17">
        <v>22698</v>
      </c>
      <c r="AZ16" s="12">
        <f t="shared" si="2"/>
        <v>8.8780830099588013E-3</v>
      </c>
      <c r="BB16" s="4" t="s">
        <v>0</v>
      </c>
      <c r="BC16" s="17">
        <v>34257</v>
      </c>
      <c r="BD16" s="12">
        <f t="shared" si="3"/>
        <v>1.395607484631085E-2</v>
      </c>
      <c r="BF16" s="4" t="s">
        <v>0</v>
      </c>
      <c r="BG16" s="17">
        <v>31403</v>
      </c>
      <c r="BH16" s="12">
        <f t="shared" si="4"/>
        <v>1.344340460653758E-2</v>
      </c>
      <c r="BJ16" s="4" t="s">
        <v>39</v>
      </c>
      <c r="BK16" s="17">
        <v>37414</v>
      </c>
      <c r="BL16" s="12">
        <f t="shared" si="5"/>
        <v>1.6797796091798378E-2</v>
      </c>
    </row>
    <row r="17" spans="2:64" x14ac:dyDescent="0.2">
      <c r="B17" s="20" t="s">
        <v>206</v>
      </c>
      <c r="C17" s="22">
        <v>2151043</v>
      </c>
      <c r="D17" s="12">
        <f t="shared" si="6"/>
        <v>6.5881855486989822E-4</v>
      </c>
      <c r="F17" s="20" t="s">
        <v>250</v>
      </c>
      <c r="G17" s="22">
        <v>2179729</v>
      </c>
      <c r="H17" s="12">
        <f t="shared" si="7"/>
        <v>6.8382374912622185E-4</v>
      </c>
      <c r="J17" s="20" t="s">
        <v>194</v>
      </c>
      <c r="K17" s="22">
        <v>1955916</v>
      </c>
      <c r="L17" s="12">
        <f t="shared" si="8"/>
        <v>6.3098398582293077E-4</v>
      </c>
      <c r="N17" s="20" t="s">
        <v>206</v>
      </c>
      <c r="O17" s="22">
        <v>2059031</v>
      </c>
      <c r="P17" s="12">
        <f t="shared" si="9"/>
        <v>6.7982688108239077E-4</v>
      </c>
      <c r="R17" s="20" t="s">
        <v>245</v>
      </c>
      <c r="S17" s="22">
        <v>1644000</v>
      </c>
      <c r="T17" s="12">
        <f t="shared" si="10"/>
        <v>5.6059889967121084E-4</v>
      </c>
      <c r="V17" s="20" t="s">
        <v>183</v>
      </c>
      <c r="W17" s="22">
        <v>4031938</v>
      </c>
      <c r="X17" s="12">
        <f t="shared" si="0"/>
        <v>1.4274048364167115E-3</v>
      </c>
      <c r="Z17" s="20" t="s">
        <v>183</v>
      </c>
      <c r="AA17" s="22">
        <v>4878880</v>
      </c>
      <c r="AB17" s="12">
        <f t="shared" si="11"/>
        <v>1.7626529785763716E-3</v>
      </c>
      <c r="AD17" s="20" t="s">
        <v>183</v>
      </c>
      <c r="AE17" s="22">
        <v>5935646</v>
      </c>
      <c r="AF17" s="12">
        <f t="shared" si="12"/>
        <v>2.1716685504319672E-3</v>
      </c>
      <c r="AH17" s="20" t="s">
        <v>183</v>
      </c>
      <c r="AI17" s="22">
        <v>6729672</v>
      </c>
      <c r="AJ17" s="12">
        <f t="shared" si="13"/>
        <v>2.4460040487803399E-3</v>
      </c>
      <c r="AL17" s="20" t="s">
        <v>11</v>
      </c>
      <c r="AM17" s="22">
        <v>7383</v>
      </c>
      <c r="AN17" s="12">
        <f t="shared" si="14"/>
        <v>2.6978762309539913E-3</v>
      </c>
      <c r="AP17" s="4" t="s">
        <v>56</v>
      </c>
      <c r="AQ17" s="17">
        <v>9667</v>
      </c>
      <c r="AR17" s="33">
        <f t="shared" si="15"/>
        <v>3.5791388814737446E-3</v>
      </c>
      <c r="AT17" s="4" t="s">
        <v>56</v>
      </c>
      <c r="AU17" s="17">
        <v>8795</v>
      </c>
      <c r="AV17" s="12">
        <f t="shared" si="1"/>
        <v>3.325200863682644E-3</v>
      </c>
      <c r="AX17" s="4" t="s">
        <v>4</v>
      </c>
      <c r="AY17" s="17">
        <v>13547</v>
      </c>
      <c r="AZ17" s="12">
        <f t="shared" si="2"/>
        <v>5.2987659941806271E-3</v>
      </c>
      <c r="BB17" s="4" t="s">
        <v>2</v>
      </c>
      <c r="BC17" s="17">
        <v>22228</v>
      </c>
      <c r="BD17" s="12">
        <f t="shared" si="3"/>
        <v>9.0555399388095158E-3</v>
      </c>
      <c r="BF17" s="4" t="s">
        <v>2</v>
      </c>
      <c r="BG17" s="17">
        <v>18085</v>
      </c>
      <c r="BH17" s="12">
        <f t="shared" si="4"/>
        <v>7.7420619784489423E-3</v>
      </c>
      <c r="BJ17" s="4" t="s">
        <v>30</v>
      </c>
      <c r="BK17" s="17">
        <v>32552</v>
      </c>
      <c r="BL17" s="12">
        <f t="shared" si="5"/>
        <v>1.4614899726846124E-2</v>
      </c>
    </row>
    <row r="18" spans="2:64" x14ac:dyDescent="0.2">
      <c r="B18" s="20" t="s">
        <v>250</v>
      </c>
      <c r="C18" s="22">
        <v>1924313</v>
      </c>
      <c r="D18" s="12">
        <f t="shared" si="6"/>
        <v>5.8937599563437762E-4</v>
      </c>
      <c r="F18" s="20" t="s">
        <v>188</v>
      </c>
      <c r="G18" s="22">
        <v>1715459</v>
      </c>
      <c r="H18" s="12">
        <f t="shared" si="7"/>
        <v>5.381731420980862E-4</v>
      </c>
      <c r="J18" s="20" t="s">
        <v>188</v>
      </c>
      <c r="K18" s="22">
        <v>1596239</v>
      </c>
      <c r="L18" s="12">
        <f t="shared" si="8"/>
        <v>5.1495117711906294E-4</v>
      </c>
      <c r="N18" s="20" t="s">
        <v>250</v>
      </c>
      <c r="O18" s="22">
        <v>1728188</v>
      </c>
      <c r="P18" s="12">
        <f t="shared" si="9"/>
        <v>5.7059299154020257E-4</v>
      </c>
      <c r="R18" s="20" t="s">
        <v>194</v>
      </c>
      <c r="S18" s="22">
        <v>1287000</v>
      </c>
      <c r="T18" s="12">
        <f t="shared" si="10"/>
        <v>4.3886300722436027E-4</v>
      </c>
      <c r="V18" s="20" t="s">
        <v>201</v>
      </c>
      <c r="W18" s="22">
        <v>2495418</v>
      </c>
      <c r="X18" s="12">
        <f t="shared" si="0"/>
        <v>8.8343911093903668E-4</v>
      </c>
      <c r="Z18" s="20" t="s">
        <v>201</v>
      </c>
      <c r="AA18" s="22">
        <v>1347569</v>
      </c>
      <c r="AB18" s="12">
        <f t="shared" si="11"/>
        <v>4.8685282517446269E-4</v>
      </c>
      <c r="AD18" s="20" t="s">
        <v>194</v>
      </c>
      <c r="AE18" s="22">
        <v>659516</v>
      </c>
      <c r="AF18" s="12">
        <f t="shared" si="12"/>
        <v>2.4129642429934151E-4</v>
      </c>
      <c r="AH18" s="20" t="s">
        <v>194</v>
      </c>
      <c r="AI18" s="22">
        <v>596720</v>
      </c>
      <c r="AJ18" s="12">
        <f t="shared" si="13"/>
        <v>2.1688717310267195E-4</v>
      </c>
      <c r="AL18" s="20" t="s">
        <v>22</v>
      </c>
      <c r="AM18" s="22">
        <v>5535</v>
      </c>
      <c r="AN18" s="12">
        <f t="shared" si="14"/>
        <v>2.0225849841975269E-3</v>
      </c>
      <c r="AP18" s="8" t="s">
        <v>11</v>
      </c>
      <c r="AQ18" s="17">
        <v>7235</v>
      </c>
      <c r="AR18" s="33">
        <f t="shared" si="15"/>
        <v>2.6787079556700676E-3</v>
      </c>
      <c r="AT18" s="8" t="s">
        <v>11</v>
      </c>
      <c r="AU18" s="17">
        <v>6849</v>
      </c>
      <c r="AV18" s="12">
        <f t="shared" si="1"/>
        <v>2.589460001746723E-3</v>
      </c>
      <c r="AX18" s="8" t="s">
        <v>8</v>
      </c>
      <c r="AY18" s="17">
        <v>10585</v>
      </c>
      <c r="AZ18" s="12">
        <f t="shared" si="2"/>
        <v>4.1402109727911671E-3</v>
      </c>
      <c r="BB18" s="8" t="s">
        <v>8</v>
      </c>
      <c r="BC18" s="17">
        <v>16137</v>
      </c>
      <c r="BD18" s="12">
        <f t="shared" si="3"/>
        <v>6.5741068918737247E-3</v>
      </c>
      <c r="BF18" s="8" t="s">
        <v>8</v>
      </c>
      <c r="BG18" s="17">
        <v>15332</v>
      </c>
      <c r="BH18" s="12">
        <f t="shared" si="4"/>
        <v>6.5635219382681326E-3</v>
      </c>
      <c r="BJ18" s="8" t="s">
        <v>0</v>
      </c>
      <c r="BK18" s="17">
        <v>28930</v>
      </c>
      <c r="BL18" s="12">
        <f t="shared" si="5"/>
        <v>1.2988727239421797E-2</v>
      </c>
    </row>
    <row r="19" spans="2:64" x14ac:dyDescent="0.2">
      <c r="B19" s="20" t="s">
        <v>308</v>
      </c>
      <c r="C19" s="22">
        <v>1351209</v>
      </c>
      <c r="D19" s="12">
        <f t="shared" si="6"/>
        <v>4.1384647387671949E-4</v>
      </c>
      <c r="F19" s="20" t="s">
        <v>308</v>
      </c>
      <c r="G19" s="22">
        <v>107963</v>
      </c>
      <c r="H19" s="12">
        <f t="shared" si="7"/>
        <v>3.3870111113314675E-5</v>
      </c>
      <c r="J19" s="20" t="s">
        <v>269</v>
      </c>
      <c r="K19" s="22">
        <v>92503</v>
      </c>
      <c r="L19" s="12">
        <f t="shared" si="8"/>
        <v>2.9841727170583277E-5</v>
      </c>
      <c r="N19" s="20" t="s">
        <v>194</v>
      </c>
      <c r="O19" s="22">
        <v>1501788</v>
      </c>
      <c r="P19" s="12">
        <f t="shared" si="9"/>
        <v>4.958428756473125E-4</v>
      </c>
      <c r="R19" s="20" t="s">
        <v>206</v>
      </c>
      <c r="S19" s="22">
        <v>988528</v>
      </c>
      <c r="T19" s="12">
        <f t="shared" si="10"/>
        <v>3.3708498120084104E-4</v>
      </c>
      <c r="V19" s="20" t="s">
        <v>182</v>
      </c>
      <c r="W19" s="22">
        <v>1794000</v>
      </c>
      <c r="X19" s="12">
        <f t="shared" si="0"/>
        <v>6.3511995386128961E-4</v>
      </c>
      <c r="Z19" s="20" t="s">
        <v>194</v>
      </c>
      <c r="AA19" s="22">
        <v>785966</v>
      </c>
      <c r="AB19" s="12">
        <f t="shared" si="11"/>
        <v>2.8395560271204793E-4</v>
      </c>
      <c r="AD19" s="20" t="s">
        <v>201</v>
      </c>
      <c r="AE19" s="22">
        <v>352457</v>
      </c>
      <c r="AF19" s="12">
        <f t="shared" si="12"/>
        <v>1.2895307137245041E-4</v>
      </c>
      <c r="AH19" s="20" t="s">
        <v>25</v>
      </c>
      <c r="AI19" s="22">
        <v>197231</v>
      </c>
      <c r="AJ19" s="12">
        <f t="shared" si="13"/>
        <v>7.1686677232559817E-5</v>
      </c>
      <c r="AL19" s="20" t="s">
        <v>111</v>
      </c>
      <c r="AM19" s="22">
        <v>537</v>
      </c>
      <c r="AN19" s="12">
        <f t="shared" si="14"/>
        <v>1.9622911228799856E-4</v>
      </c>
      <c r="AP19" s="4" t="s">
        <v>22</v>
      </c>
      <c r="AQ19" s="17">
        <v>5360</v>
      </c>
      <c r="AR19" s="33">
        <f t="shared" si="15"/>
        <v>1.9845023693699465E-3</v>
      </c>
      <c r="AT19" s="4" t="s">
        <v>22</v>
      </c>
      <c r="AU19" s="17">
        <v>3842</v>
      </c>
      <c r="AV19" s="12">
        <f t="shared" si="1"/>
        <v>1.4525777962784215E-3</v>
      </c>
      <c r="AX19" s="4" t="s">
        <v>93</v>
      </c>
      <c r="AY19" s="17">
        <v>8051</v>
      </c>
      <c r="AZ19" s="12">
        <f t="shared" si="2"/>
        <v>3.1490636317375235E-3</v>
      </c>
      <c r="BB19" s="4" t="s">
        <v>4</v>
      </c>
      <c r="BC19" s="17">
        <v>11906</v>
      </c>
      <c r="BD19" s="12">
        <f t="shared" si="3"/>
        <v>4.850425522380155E-3</v>
      </c>
      <c r="BF19" s="4" t="s">
        <v>4</v>
      </c>
      <c r="BG19" s="17">
        <v>6670</v>
      </c>
      <c r="BH19" s="12">
        <f t="shared" si="4"/>
        <v>2.8553803370889932E-3</v>
      </c>
      <c r="BJ19" s="4" t="s">
        <v>2</v>
      </c>
      <c r="BK19" s="17">
        <v>17104</v>
      </c>
      <c r="BL19" s="12">
        <f t="shared" si="5"/>
        <v>7.6791977429336473E-3</v>
      </c>
    </row>
    <row r="20" spans="2:64" x14ac:dyDescent="0.2">
      <c r="B20" s="9" t="s">
        <v>18</v>
      </c>
      <c r="C20" s="16">
        <f>SUM(C5:C19)</f>
        <v>3265000635</v>
      </c>
      <c r="D20" s="11"/>
      <c r="F20" s="20" t="s">
        <v>132</v>
      </c>
      <c r="G20" s="22">
        <v>1580</v>
      </c>
      <c r="H20" s="12">
        <f t="shared" si="7"/>
        <v>4.9567699636947096E-7</v>
      </c>
      <c r="J20" s="20" t="s">
        <v>132</v>
      </c>
      <c r="K20" s="22">
        <v>2081</v>
      </c>
      <c r="L20" s="12">
        <f t="shared" si="8"/>
        <v>6.7133643494788065E-7</v>
      </c>
      <c r="N20" s="20" t="s">
        <v>188</v>
      </c>
      <c r="O20" s="22">
        <v>1085956</v>
      </c>
      <c r="P20" s="12">
        <f t="shared" si="9"/>
        <v>3.5854830766156933E-4</v>
      </c>
      <c r="R20" s="20" t="s">
        <v>188</v>
      </c>
      <c r="S20" s="22">
        <v>691262</v>
      </c>
      <c r="T20" s="12">
        <f t="shared" si="10"/>
        <v>2.3571819743583973E-4</v>
      </c>
      <c r="V20" s="20" t="s">
        <v>194</v>
      </c>
      <c r="W20" s="22">
        <v>1001559</v>
      </c>
      <c r="X20" s="12">
        <f t="shared" si="0"/>
        <v>3.5457642467634303E-4</v>
      </c>
      <c r="Z20" s="20" t="s">
        <v>206</v>
      </c>
      <c r="AA20" s="22">
        <v>424065</v>
      </c>
      <c r="AB20" s="12">
        <f t="shared" si="11"/>
        <v>1.5320717774570987E-4</v>
      </c>
      <c r="AD20" s="20" t="s">
        <v>188</v>
      </c>
      <c r="AE20" s="22">
        <v>108237</v>
      </c>
      <c r="AF20" s="12">
        <f t="shared" si="12"/>
        <v>3.9600557191770676E-5</v>
      </c>
      <c r="AH20" s="20" t="s">
        <v>132</v>
      </c>
      <c r="AI20" s="22">
        <v>2759</v>
      </c>
      <c r="AJ20" s="12">
        <f t="shared" si="13"/>
        <v>1.0028014991792999E-6</v>
      </c>
      <c r="AL20" s="20" t="s">
        <v>25</v>
      </c>
      <c r="AM20" s="22">
        <v>388</v>
      </c>
      <c r="AN20" s="12">
        <f t="shared" si="14"/>
        <v>1.4178192843155205E-4</v>
      </c>
      <c r="AP20" s="4" t="s">
        <v>25</v>
      </c>
      <c r="AQ20" s="17">
        <v>516</v>
      </c>
      <c r="AR20" s="33">
        <f t="shared" si="15"/>
        <v>1.9104537734979335E-4</v>
      </c>
      <c r="AT20" s="4" t="s">
        <v>8</v>
      </c>
      <c r="AU20" s="17">
        <v>1342</v>
      </c>
      <c r="AV20" s="12">
        <f t="shared" si="1"/>
        <v>5.0738141660740287E-4</v>
      </c>
      <c r="AX20" s="4" t="s">
        <v>11</v>
      </c>
      <c r="AY20" s="17">
        <v>6056</v>
      </c>
      <c r="AZ20" s="12">
        <f t="shared" si="2"/>
        <v>2.3687404488637984E-3</v>
      </c>
      <c r="BB20" s="4" t="s">
        <v>93</v>
      </c>
      <c r="BC20" s="17">
        <v>7224</v>
      </c>
      <c r="BD20" s="12">
        <f t="shared" si="3"/>
        <v>2.9430097407755957E-3</v>
      </c>
      <c r="BF20" s="4" t="s">
        <v>93</v>
      </c>
      <c r="BG20" s="17">
        <v>6628</v>
      </c>
      <c r="BH20" s="12">
        <f t="shared" si="4"/>
        <v>2.837400430918418E-3</v>
      </c>
      <c r="BJ20" s="4" t="s">
        <v>8</v>
      </c>
      <c r="BK20" s="17">
        <v>15034</v>
      </c>
      <c r="BL20" s="12">
        <f t="shared" si="5"/>
        <v>6.7498280441571825E-3</v>
      </c>
    </row>
    <row r="21" spans="2:64" x14ac:dyDescent="0.2">
      <c r="F21" s="20" t="s">
        <v>269</v>
      </c>
      <c r="G21" s="22">
        <v>-7495</v>
      </c>
      <c r="H21" s="12">
        <f t="shared" si="7"/>
        <v>-2.3513285365754335E-6</v>
      </c>
      <c r="J21" s="20" t="s">
        <v>271</v>
      </c>
      <c r="K21" s="22">
        <v>922</v>
      </c>
      <c r="L21" s="12">
        <f t="shared" si="8"/>
        <v>2.9743978520996921E-7</v>
      </c>
      <c r="N21" s="20" t="s">
        <v>132</v>
      </c>
      <c r="O21" s="22">
        <v>1811</v>
      </c>
      <c r="P21" s="12">
        <f t="shared" si="9"/>
        <v>5.9793489347183681E-7</v>
      </c>
      <c r="R21" s="20" t="s">
        <v>132</v>
      </c>
      <c r="S21" s="22">
        <v>2188</v>
      </c>
      <c r="T21" s="12">
        <f t="shared" si="10"/>
        <v>7.4610121197117345E-7</v>
      </c>
      <c r="V21" s="20" t="s">
        <v>206</v>
      </c>
      <c r="W21" s="22">
        <v>575560</v>
      </c>
      <c r="X21" s="12">
        <f t="shared" si="0"/>
        <v>2.0376234149632324E-4</v>
      </c>
      <c r="Z21" s="20" t="s">
        <v>188</v>
      </c>
      <c r="AA21" s="22">
        <v>253723</v>
      </c>
      <c r="AB21" s="12">
        <f t="shared" si="11"/>
        <v>9.166562852198306E-5</v>
      </c>
      <c r="AD21" s="20" t="s">
        <v>206</v>
      </c>
      <c r="AE21" s="22">
        <v>52697</v>
      </c>
      <c r="AF21" s="12">
        <f t="shared" si="12"/>
        <v>1.9280195888048812E-5</v>
      </c>
      <c r="AH21" s="32" t="s">
        <v>217</v>
      </c>
      <c r="AI21" s="22">
        <v>-15917</v>
      </c>
      <c r="AJ21" s="12">
        <f t="shared" si="13"/>
        <v>-5.7852814289369043E-6</v>
      </c>
      <c r="AL21" s="20" t="s">
        <v>21</v>
      </c>
      <c r="AM21" s="22">
        <v>8</v>
      </c>
      <c r="AN21" s="12">
        <f t="shared" si="14"/>
        <v>2.9233387305474646E-6</v>
      </c>
      <c r="AP21" s="4" t="s">
        <v>16</v>
      </c>
      <c r="AQ21" s="17">
        <v>484</v>
      </c>
      <c r="AR21" s="33">
        <f t="shared" si="15"/>
        <v>1.7919760201027128E-4</v>
      </c>
      <c r="AT21" s="4" t="s">
        <v>25</v>
      </c>
      <c r="AU21" s="17">
        <v>669</v>
      </c>
      <c r="AV21" s="12">
        <f t="shared" si="1"/>
        <v>2.5293455119996459E-4</v>
      </c>
      <c r="AX21" s="4" t="s">
        <v>22</v>
      </c>
      <c r="AY21" s="17">
        <v>3501</v>
      </c>
      <c r="AZ21" s="12">
        <f t="shared" si="2"/>
        <v>1.3693791795693789E-3</v>
      </c>
      <c r="BB21" s="4" t="s">
        <v>11</v>
      </c>
      <c r="BC21" s="17">
        <v>5198</v>
      </c>
      <c r="BD21" s="12">
        <f t="shared" si="3"/>
        <v>2.1176307630885309E-3</v>
      </c>
      <c r="BF21" s="4" t="s">
        <v>11</v>
      </c>
      <c r="BG21" s="17">
        <v>4725</v>
      </c>
      <c r="BH21" s="12">
        <f t="shared" si="4"/>
        <v>2.0227394441897292E-3</v>
      </c>
      <c r="BJ21" s="4" t="s">
        <v>4</v>
      </c>
      <c r="BK21" s="17">
        <v>13742</v>
      </c>
      <c r="BL21" s="12">
        <f t="shared" si="5"/>
        <v>6.1697576814425973E-3</v>
      </c>
    </row>
    <row r="22" spans="2:64" x14ac:dyDescent="0.2">
      <c r="F22" s="9" t="s">
        <v>18</v>
      </c>
      <c r="G22" s="16">
        <f>SUM(G5:G21)</f>
        <v>3187559664</v>
      </c>
      <c r="H22" s="11"/>
      <c r="J22" s="20" t="s">
        <v>250</v>
      </c>
      <c r="K22" s="22">
        <v>-2220622</v>
      </c>
      <c r="L22" s="12">
        <f t="shared" si="8"/>
        <v>-7.1637888363615214E-4</v>
      </c>
      <c r="N22" s="9" t="s">
        <v>18</v>
      </c>
      <c r="O22" s="16">
        <f>SUM(O5:O21)</f>
        <v>3028757846</v>
      </c>
      <c r="P22" s="11"/>
      <c r="R22" s="9" t="s">
        <v>18</v>
      </c>
      <c r="S22" s="16">
        <f>SUM(S5:S21)</f>
        <v>2932578000</v>
      </c>
      <c r="T22" s="11"/>
      <c r="V22" s="20" t="s">
        <v>188</v>
      </c>
      <c r="W22" s="22">
        <v>375146</v>
      </c>
      <c r="X22" s="12">
        <f t="shared" si="0"/>
        <v>1.3281087525710556E-4</v>
      </c>
      <c r="Z22" s="20" t="s">
        <v>180</v>
      </c>
      <c r="AA22" s="22">
        <v>68962</v>
      </c>
      <c r="AB22" s="12">
        <f t="shared" si="11"/>
        <v>2.491474984188661E-5</v>
      </c>
      <c r="AD22" s="20" t="s">
        <v>137</v>
      </c>
      <c r="AE22" s="22">
        <v>46545</v>
      </c>
      <c r="AF22" s="12">
        <f t="shared" si="12"/>
        <v>1.7029370127506917E-5</v>
      </c>
      <c r="AH22" s="9" t="s">
        <v>18</v>
      </c>
      <c r="AI22" s="16">
        <f>SUM(AI5:AI21)</f>
        <v>2751292257</v>
      </c>
      <c r="AJ22" s="11"/>
      <c r="AL22" s="28" t="s">
        <v>7</v>
      </c>
      <c r="AM22" s="22">
        <v>3</v>
      </c>
      <c r="AN22" s="12">
        <f t="shared" si="14"/>
        <v>1.0962520239552991E-6</v>
      </c>
      <c r="AP22" s="4" t="s">
        <v>21</v>
      </c>
      <c r="AQ22" s="17">
        <v>8</v>
      </c>
      <c r="AR22" s="33">
        <f t="shared" si="15"/>
        <v>2.961943834880517E-6</v>
      </c>
      <c r="AT22" s="4" t="s">
        <v>16</v>
      </c>
      <c r="AU22" s="17">
        <v>367</v>
      </c>
      <c r="AV22" s="12">
        <f t="shared" si="1"/>
        <v>1.3875482853570556E-4</v>
      </c>
      <c r="AX22" s="4" t="s">
        <v>57</v>
      </c>
      <c r="AY22" s="17">
        <v>390</v>
      </c>
      <c r="AZ22" s="12">
        <f t="shared" si="2"/>
        <v>1.5254438161441239E-4</v>
      </c>
      <c r="BB22" s="4" t="s">
        <v>22</v>
      </c>
      <c r="BC22" s="17">
        <v>2247</v>
      </c>
      <c r="BD22" s="12">
        <f t="shared" si="3"/>
        <v>9.154129135551998E-4</v>
      </c>
      <c r="BF22" s="4" t="s">
        <v>22</v>
      </c>
      <c r="BG22" s="17">
        <v>2190</v>
      </c>
      <c r="BH22" s="12">
        <f t="shared" si="4"/>
        <v>9.3752367889428714E-4</v>
      </c>
      <c r="BJ22" s="4" t="s">
        <v>56</v>
      </c>
      <c r="BK22" s="17">
        <v>6067</v>
      </c>
      <c r="BL22" s="12">
        <f t="shared" si="5"/>
        <v>2.7239062620660922E-3</v>
      </c>
    </row>
    <row r="23" spans="2:64" x14ac:dyDescent="0.2">
      <c r="J23" s="9" t="s">
        <v>18</v>
      </c>
      <c r="K23" s="16">
        <f>SUM(K5:K22)</f>
        <v>3099787069</v>
      </c>
      <c r="L23" s="11"/>
      <c r="V23" s="20" t="s">
        <v>132</v>
      </c>
      <c r="W23" s="22">
        <v>2592</v>
      </c>
      <c r="X23" s="12">
        <f t="shared" si="0"/>
        <v>9.1763150524440516E-7</v>
      </c>
      <c r="Z23" s="20" t="s">
        <v>137</v>
      </c>
      <c r="AA23" s="22">
        <v>20011</v>
      </c>
      <c r="AB23" s="12">
        <f t="shared" si="11"/>
        <v>7.2296200673703332E-6</v>
      </c>
      <c r="AD23" s="28" t="s">
        <v>132</v>
      </c>
      <c r="AE23" s="22">
        <v>2801</v>
      </c>
      <c r="AF23" s="12">
        <f t="shared" si="12"/>
        <v>1.0247989199086234E-6</v>
      </c>
      <c r="AL23" s="9" t="s">
        <v>18</v>
      </c>
      <c r="AM23" s="16">
        <f>SUM(AM5:AM22)</f>
        <v>2736597</v>
      </c>
      <c r="AN23" s="11"/>
      <c r="AP23" s="4" t="s">
        <v>7</v>
      </c>
      <c r="AQ23" s="17">
        <v>3</v>
      </c>
      <c r="AR23" s="33">
        <f t="shared" si="15"/>
        <v>1.1107289380801939E-6</v>
      </c>
      <c r="AT23" s="4" t="s">
        <v>57</v>
      </c>
      <c r="AU23" s="17">
        <v>331</v>
      </c>
      <c r="AV23" s="12">
        <f t="shared" si="1"/>
        <v>1.2514400066844289E-4</v>
      </c>
      <c r="AX23" s="4" t="s">
        <v>25</v>
      </c>
      <c r="AY23" s="17">
        <v>376</v>
      </c>
      <c r="AZ23" s="12">
        <f t="shared" si="2"/>
        <v>1.4706842945389503E-4</v>
      </c>
      <c r="BB23" s="4" t="s">
        <v>57</v>
      </c>
      <c r="BC23" s="17">
        <v>490</v>
      </c>
      <c r="BD23" s="12">
        <f t="shared" si="3"/>
        <v>1.9962275373477877E-4</v>
      </c>
      <c r="BF23" s="4" t="s">
        <v>57</v>
      </c>
      <c r="BG23" s="17">
        <v>596</v>
      </c>
      <c r="BH23" s="12">
        <f t="shared" si="4"/>
        <v>2.5514343042054572E-4</v>
      </c>
      <c r="BJ23" s="4" t="s">
        <v>11</v>
      </c>
      <c r="BK23" s="17">
        <v>4318</v>
      </c>
      <c r="BL23" s="12">
        <f t="shared" si="5"/>
        <v>1.9386562122303257E-3</v>
      </c>
    </row>
    <row r="24" spans="2:64" x14ac:dyDescent="0.2">
      <c r="D24" s="43"/>
      <c r="V24" s="9" t="s">
        <v>18</v>
      </c>
      <c r="W24" s="16">
        <f>SUM(W5:W23)</f>
        <v>2824663261</v>
      </c>
      <c r="X24" s="11"/>
      <c r="Z24" s="28" t="s">
        <v>132</v>
      </c>
      <c r="AA24" s="22">
        <v>2842</v>
      </c>
      <c r="AB24" s="12">
        <f t="shared" si="11"/>
        <v>1.0267642912131571E-6</v>
      </c>
      <c r="AD24" s="9" t="s">
        <v>18</v>
      </c>
      <c r="AE24" s="16">
        <f>SUM(AE5:AE23)</f>
        <v>2733219118</v>
      </c>
      <c r="AF24" s="11"/>
      <c r="AP24" s="8" t="s">
        <v>57</v>
      </c>
      <c r="AQ24" s="17">
        <v>1</v>
      </c>
      <c r="AR24" s="33">
        <f t="shared" si="15"/>
        <v>3.7024297936006462E-7</v>
      </c>
      <c r="AT24" s="8" t="s">
        <v>21</v>
      </c>
      <c r="AU24" s="17">
        <v>5</v>
      </c>
      <c r="AV24" s="12">
        <f t="shared" si="1"/>
        <v>1.8903927593420374E-6</v>
      </c>
      <c r="AX24" s="8" t="s">
        <v>16</v>
      </c>
      <c r="AY24" s="17">
        <v>310</v>
      </c>
      <c r="AZ24" s="12">
        <f t="shared" si="2"/>
        <v>1.21253226411456E-4</v>
      </c>
      <c r="BB24" s="8" t="s">
        <v>25</v>
      </c>
      <c r="BC24" s="17">
        <v>281</v>
      </c>
      <c r="BD24" s="12">
        <f t="shared" si="3"/>
        <v>1.1447753836627109E-4</v>
      </c>
      <c r="BF24" s="8" t="s">
        <v>25</v>
      </c>
      <c r="BG24" s="17">
        <v>283</v>
      </c>
      <c r="BH24" s="12">
        <f t="shared" si="4"/>
        <v>1.2115032014935309E-4</v>
      </c>
      <c r="BJ24" s="8" t="s">
        <v>40</v>
      </c>
      <c r="BK24" s="17">
        <v>4134</v>
      </c>
      <c r="BL24" s="12">
        <f t="shared" si="5"/>
        <v>1.8560455723390843E-3</v>
      </c>
    </row>
    <row r="25" spans="2:64" x14ac:dyDescent="0.2">
      <c r="Z25" s="9" t="s">
        <v>18</v>
      </c>
      <c r="AA25" s="16">
        <f>SUM(AA5:AA24)</f>
        <v>2767918620</v>
      </c>
      <c r="AB25" s="11"/>
      <c r="AP25" s="8" t="s">
        <v>8</v>
      </c>
      <c r="AQ25" s="17">
        <v>-12</v>
      </c>
      <c r="AR25" s="33">
        <f t="shared" si="15"/>
        <v>-4.4429157523207754E-6</v>
      </c>
      <c r="AT25" s="8" t="s">
        <v>7</v>
      </c>
      <c r="AU25" s="17">
        <v>3</v>
      </c>
      <c r="AV25" s="12">
        <f t="shared" si="1"/>
        <v>1.1342356556052225E-6</v>
      </c>
      <c r="AX25" s="4" t="s">
        <v>21</v>
      </c>
      <c r="AY25" s="17">
        <v>4</v>
      </c>
      <c r="AZ25" s="12">
        <f t="shared" si="2"/>
        <v>1.5645577601478194E-6</v>
      </c>
      <c r="BB25" s="4" t="s">
        <v>16</v>
      </c>
      <c r="BC25" s="17">
        <v>251</v>
      </c>
      <c r="BD25" s="12">
        <f t="shared" si="3"/>
        <v>1.02255737117203E-4</v>
      </c>
      <c r="BF25" s="4" t="s">
        <v>16</v>
      </c>
      <c r="BG25" s="17">
        <v>184</v>
      </c>
      <c r="BH25" s="12">
        <f t="shared" si="4"/>
        <v>7.876911274728257E-5</v>
      </c>
      <c r="BJ25" s="4" t="s">
        <v>22</v>
      </c>
      <c r="BK25" s="17">
        <v>2028</v>
      </c>
      <c r="BL25" s="12">
        <f t="shared" si="5"/>
        <v>9.1051292227955084E-4</v>
      </c>
    </row>
    <row r="26" spans="2:64" x14ac:dyDescent="0.2">
      <c r="H26" s="43"/>
      <c r="AP26" s="9" t="s">
        <v>18</v>
      </c>
      <c r="AQ26" s="16">
        <f>SUM(AQ5:AQ25)</f>
        <v>2700929</v>
      </c>
      <c r="AR26" s="11"/>
      <c r="AT26" s="9" t="s">
        <v>18</v>
      </c>
      <c r="AU26" s="16">
        <f>SUM(AU5:AU25)</f>
        <v>2644953</v>
      </c>
      <c r="AV26" s="11"/>
      <c r="AX26" s="4" t="s">
        <v>7</v>
      </c>
      <c r="AY26" s="17">
        <v>3</v>
      </c>
      <c r="AZ26" s="12">
        <f t="shared" si="2"/>
        <v>1.1734183201108646E-6</v>
      </c>
      <c r="BB26" s="4" t="s">
        <v>7</v>
      </c>
      <c r="BC26" s="17">
        <v>3</v>
      </c>
      <c r="BD26" s="12">
        <f t="shared" si="3"/>
        <v>1.2221801249068087E-6</v>
      </c>
      <c r="BF26" s="4" t="s">
        <v>34</v>
      </c>
      <c r="BG26" s="17">
        <v>30</v>
      </c>
      <c r="BH26" s="12">
        <f t="shared" si="4"/>
        <v>1.284279012183955E-5</v>
      </c>
      <c r="BJ26" s="8" t="s">
        <v>57</v>
      </c>
      <c r="BK26" s="17">
        <v>609</v>
      </c>
      <c r="BL26" s="12">
        <f t="shared" si="5"/>
        <v>2.7342325920524973E-4</v>
      </c>
    </row>
    <row r="27" spans="2:64" x14ac:dyDescent="0.2">
      <c r="AX27" s="9" t="s">
        <v>18</v>
      </c>
      <c r="AY27" s="16">
        <f>SUM(AY5:AY26)</f>
        <v>2556633</v>
      </c>
      <c r="AZ27" s="11"/>
      <c r="BB27" s="9" t="s">
        <v>18</v>
      </c>
      <c r="BC27" s="16">
        <f>SUM(BC5:BC26)</f>
        <v>2454630</v>
      </c>
      <c r="BD27" s="11"/>
      <c r="BF27" s="4" t="s">
        <v>7</v>
      </c>
      <c r="BG27" s="17">
        <v>4</v>
      </c>
      <c r="BH27" s="12">
        <f t="shared" si="4"/>
        <v>1.7123720162452732E-6</v>
      </c>
      <c r="BJ27" s="4" t="s">
        <v>25</v>
      </c>
      <c r="BK27" s="17">
        <v>353</v>
      </c>
      <c r="BL27" s="12">
        <f t="shared" si="5"/>
        <v>1.5848671674787053E-4</v>
      </c>
    </row>
    <row r="28" spans="2:64" x14ac:dyDescent="0.2">
      <c r="BF28" s="9" t="s">
        <v>18</v>
      </c>
      <c r="BG28" s="16">
        <f>SUM(BG5:BG27)</f>
        <v>2335941</v>
      </c>
      <c r="BH28" s="11"/>
      <c r="BJ28" s="8" t="s">
        <v>34</v>
      </c>
      <c r="BK28" s="17">
        <v>276</v>
      </c>
      <c r="BL28" s="12">
        <f t="shared" si="5"/>
        <v>1.2391595983686195E-4</v>
      </c>
    </row>
    <row r="29" spans="2:64" x14ac:dyDescent="0.2">
      <c r="BJ29" s="4" t="s">
        <v>16</v>
      </c>
      <c r="BK29" s="17">
        <v>110</v>
      </c>
      <c r="BL29" s="12">
        <f t="shared" si="5"/>
        <v>4.938679558715512E-5</v>
      </c>
    </row>
    <row r="30" spans="2:64" x14ac:dyDescent="0.2">
      <c r="BJ30" s="8" t="s">
        <v>7</v>
      </c>
      <c r="BK30" s="17">
        <v>27</v>
      </c>
      <c r="BL30" s="12">
        <f t="shared" si="5"/>
        <v>1.2122213462301712E-5</v>
      </c>
    </row>
    <row r="31" spans="2:64" x14ac:dyDescent="0.2">
      <c r="BJ31" s="9" t="s">
        <v>18</v>
      </c>
      <c r="BK31" s="16">
        <f>SUM(BK5:BK30)</f>
        <v>2227316</v>
      </c>
      <c r="BL31" s="11"/>
    </row>
  </sheetData>
  <mergeCells count="32">
    <mergeCell ref="AH3:AJ3"/>
    <mergeCell ref="V3:X3"/>
    <mergeCell ref="AD3:AF3"/>
    <mergeCell ref="BJ3:BL3"/>
    <mergeCell ref="AP3:AR3"/>
    <mergeCell ref="AT3:AV3"/>
    <mergeCell ref="AX3:AZ3"/>
    <mergeCell ref="BB3:BD3"/>
    <mergeCell ref="BF3:BH3"/>
    <mergeCell ref="BF1:BH1"/>
    <mergeCell ref="BJ1:BL1"/>
    <mergeCell ref="Z1:AB1"/>
    <mergeCell ref="AD1:AF1"/>
    <mergeCell ref="AH1:AJ1"/>
    <mergeCell ref="AL1:AN1"/>
    <mergeCell ref="AP1:AR1"/>
    <mergeCell ref="B1:D1"/>
    <mergeCell ref="B3:D3"/>
    <mergeCell ref="AT1:AV1"/>
    <mergeCell ref="AX1:AZ1"/>
    <mergeCell ref="BB1:BD1"/>
    <mergeCell ref="F1:H1"/>
    <mergeCell ref="J1:L1"/>
    <mergeCell ref="N1:P1"/>
    <mergeCell ref="R1:T1"/>
    <mergeCell ref="V1:X1"/>
    <mergeCell ref="F3:H3"/>
    <mergeCell ref="R3:T3"/>
    <mergeCell ref="N3:P3"/>
    <mergeCell ref="J3:L3"/>
    <mergeCell ref="AL3:AN3"/>
    <mergeCell ref="Z3:AB3"/>
  </mergeCells>
  <pageMargins left="1" right="1" top="1" bottom="1" header="0.5" footer="0.5"/>
  <pageSetup paperSize="9" orientation="portrait" r:id="rId1"/>
  <headerFooter>
    <oddFooter>&amp;C&amp;9(Quelle: BPV Bericht / Source: Rapport de l’OFAP)</oddFooter>
  </headerFooter>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34"/>
  <sheetViews>
    <sheetView zoomScale="80" zoomScaleNormal="80" workbookViewId="0">
      <selection activeCell="B1" sqref="B1:D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1" spans="2:64" ht="88.5" customHeight="1" x14ac:dyDescent="0.25">
      <c r="B1" s="69" t="s">
        <v>280</v>
      </c>
      <c r="C1" s="69"/>
      <c r="D1" s="69"/>
      <c r="F1" s="69" t="s">
        <v>280</v>
      </c>
      <c r="G1" s="69"/>
      <c r="H1" s="69"/>
      <c r="I1" s="1"/>
      <c r="J1" s="69" t="s">
        <v>280</v>
      </c>
      <c r="K1" s="69"/>
      <c r="L1" s="69"/>
      <c r="M1" s="1"/>
      <c r="N1" s="69" t="s">
        <v>280</v>
      </c>
      <c r="O1" s="69"/>
      <c r="P1" s="69"/>
      <c r="Q1" s="1"/>
      <c r="R1" s="69" t="s">
        <v>280</v>
      </c>
      <c r="S1" s="69"/>
      <c r="T1" s="69"/>
      <c r="U1" s="1"/>
      <c r="V1" s="69" t="s">
        <v>280</v>
      </c>
      <c r="W1" s="69"/>
      <c r="X1" s="69"/>
      <c r="Z1" s="69" t="s">
        <v>280</v>
      </c>
      <c r="AA1" s="69"/>
      <c r="AB1" s="69"/>
      <c r="AD1" s="69" t="s">
        <v>280</v>
      </c>
      <c r="AE1" s="69"/>
      <c r="AF1" s="69"/>
      <c r="AH1" s="69" t="s">
        <v>280</v>
      </c>
      <c r="AI1" s="69"/>
      <c r="AJ1" s="69"/>
      <c r="AL1" s="69" t="s">
        <v>280</v>
      </c>
      <c r="AM1" s="69"/>
      <c r="AN1" s="69"/>
      <c r="AP1" s="69" t="s">
        <v>280</v>
      </c>
      <c r="AQ1" s="69"/>
      <c r="AR1" s="69"/>
      <c r="AT1" s="69" t="s">
        <v>280</v>
      </c>
      <c r="AU1" s="69"/>
      <c r="AV1" s="69"/>
      <c r="AX1" s="69" t="s">
        <v>280</v>
      </c>
      <c r="AY1" s="69"/>
      <c r="AZ1" s="69"/>
      <c r="BB1" s="69" t="s">
        <v>280</v>
      </c>
      <c r="BC1" s="69"/>
      <c r="BD1" s="69"/>
      <c r="BF1" s="69" t="s">
        <v>280</v>
      </c>
      <c r="BG1" s="69"/>
      <c r="BH1" s="69"/>
      <c r="BJ1" s="69" t="s">
        <v>280</v>
      </c>
      <c r="BK1" s="69"/>
      <c r="BL1" s="69"/>
    </row>
    <row r="2" spans="2:64" ht="12.75" customHeight="1" x14ac:dyDescent="0.25">
      <c r="B2" s="1"/>
      <c r="C2" s="1"/>
      <c r="D2" s="1"/>
      <c r="F2" s="1"/>
      <c r="G2" s="1"/>
      <c r="H2" s="1"/>
      <c r="I2" s="1"/>
      <c r="J2" s="1"/>
      <c r="K2" s="1"/>
      <c r="L2" s="1"/>
      <c r="M2" s="1"/>
      <c r="N2" s="1"/>
      <c r="O2" s="1"/>
      <c r="P2" s="1"/>
      <c r="Q2" s="1"/>
      <c r="R2" s="1"/>
      <c r="S2" s="1"/>
      <c r="T2" s="1"/>
      <c r="U2" s="1"/>
      <c r="V2" s="1"/>
      <c r="W2" s="1"/>
      <c r="X2" s="1"/>
    </row>
    <row r="3" spans="2:64" ht="39" customHeight="1" x14ac:dyDescent="0.2">
      <c r="B3" s="65" t="s">
        <v>313</v>
      </c>
      <c r="C3" s="70"/>
      <c r="D3" s="71"/>
      <c r="F3" s="65" t="s">
        <v>279</v>
      </c>
      <c r="G3" s="70"/>
      <c r="H3" s="71"/>
      <c r="J3" s="65" t="s">
        <v>262</v>
      </c>
      <c r="K3" s="70"/>
      <c r="L3" s="71"/>
      <c r="N3" s="65" t="s">
        <v>256</v>
      </c>
      <c r="O3" s="70"/>
      <c r="P3" s="71"/>
      <c r="R3" s="65" t="s">
        <v>249</v>
      </c>
      <c r="S3" s="70"/>
      <c r="T3" s="71"/>
      <c r="V3" s="65" t="s">
        <v>237</v>
      </c>
      <c r="W3" s="70"/>
      <c r="X3" s="71"/>
      <c r="Z3" s="65" t="s">
        <v>225</v>
      </c>
      <c r="AA3" s="70"/>
      <c r="AB3" s="71"/>
      <c r="AD3" s="65" t="s">
        <v>212</v>
      </c>
      <c r="AE3" s="70"/>
      <c r="AF3" s="71"/>
      <c r="AH3" s="65" t="s">
        <v>161</v>
      </c>
      <c r="AI3" s="70"/>
      <c r="AJ3" s="71"/>
      <c r="AL3" s="65" t="s">
        <v>105</v>
      </c>
      <c r="AM3" s="70"/>
      <c r="AN3" s="71"/>
      <c r="AP3" s="65" t="s">
        <v>58</v>
      </c>
      <c r="AQ3" s="70"/>
      <c r="AR3" s="71"/>
      <c r="AT3" s="65" t="s">
        <v>59</v>
      </c>
      <c r="AU3" s="70"/>
      <c r="AV3" s="71"/>
      <c r="AX3" s="65" t="s">
        <v>60</v>
      </c>
      <c r="AY3" s="70"/>
      <c r="AZ3" s="71"/>
      <c r="BB3" s="65" t="s">
        <v>61</v>
      </c>
      <c r="BC3" s="70"/>
      <c r="BD3" s="71"/>
      <c r="BF3" s="65" t="s">
        <v>62</v>
      </c>
      <c r="BG3" s="70"/>
      <c r="BH3" s="71"/>
      <c r="BJ3" s="65" t="s">
        <v>63</v>
      </c>
      <c r="BK3" s="70"/>
      <c r="BL3" s="71"/>
    </row>
    <row r="4" spans="2:64" ht="77.25" customHeight="1" x14ac:dyDescent="0.2">
      <c r="B4" s="7"/>
      <c r="C4" s="5" t="s">
        <v>115</v>
      </c>
      <c r="D4" s="14" t="s">
        <v>42</v>
      </c>
      <c r="F4" s="7"/>
      <c r="G4" s="5" t="s">
        <v>115</v>
      </c>
      <c r="H4" s="14" t="s">
        <v>42</v>
      </c>
      <c r="J4" s="7"/>
      <c r="K4" s="5" t="s">
        <v>115</v>
      </c>
      <c r="L4" s="14" t="s">
        <v>42</v>
      </c>
      <c r="N4" s="7"/>
      <c r="O4" s="5" t="s">
        <v>115</v>
      </c>
      <c r="P4" s="14" t="s">
        <v>42</v>
      </c>
      <c r="R4" s="7"/>
      <c r="S4" s="5" t="s">
        <v>115</v>
      </c>
      <c r="T4" s="14" t="s">
        <v>42</v>
      </c>
      <c r="V4" s="7"/>
      <c r="W4" s="5" t="s">
        <v>115</v>
      </c>
      <c r="X4" s="14" t="s">
        <v>42</v>
      </c>
      <c r="Z4" s="7"/>
      <c r="AA4" s="5" t="s">
        <v>115</v>
      </c>
      <c r="AB4" s="14" t="s">
        <v>42</v>
      </c>
      <c r="AD4" s="7"/>
      <c r="AE4" s="5" t="s">
        <v>115</v>
      </c>
      <c r="AF4" s="14" t="s">
        <v>42</v>
      </c>
      <c r="AH4" s="7"/>
      <c r="AI4" s="5" t="s">
        <v>115</v>
      </c>
      <c r="AJ4" s="14" t="s">
        <v>42</v>
      </c>
      <c r="AL4" s="7"/>
      <c r="AM4" s="5" t="s">
        <v>41</v>
      </c>
      <c r="AN4" s="14" t="s">
        <v>42</v>
      </c>
      <c r="AP4" s="7"/>
      <c r="AQ4" s="5" t="s">
        <v>41</v>
      </c>
      <c r="AR4" s="14" t="s">
        <v>42</v>
      </c>
      <c r="AT4" s="7"/>
      <c r="AU4" s="5" t="s">
        <v>41</v>
      </c>
      <c r="AV4" s="14" t="s">
        <v>42</v>
      </c>
      <c r="AX4" s="7"/>
      <c r="AY4" s="5" t="s">
        <v>41</v>
      </c>
      <c r="AZ4" s="14" t="s">
        <v>42</v>
      </c>
      <c r="BB4" s="7"/>
      <c r="BC4" s="5" t="s">
        <v>41</v>
      </c>
      <c r="BD4" s="14" t="s">
        <v>42</v>
      </c>
      <c r="BF4" s="7"/>
      <c r="BG4" s="5" t="s">
        <v>41</v>
      </c>
      <c r="BH4" s="14" t="s">
        <v>42</v>
      </c>
      <c r="BJ4" s="7"/>
      <c r="BK4" s="5" t="s">
        <v>41</v>
      </c>
      <c r="BL4" s="14" t="s">
        <v>42</v>
      </c>
    </row>
    <row r="5" spans="2:64" x14ac:dyDescent="0.2">
      <c r="B5" s="20" t="s">
        <v>170</v>
      </c>
      <c r="C5" s="22">
        <v>1321513531</v>
      </c>
      <c r="D5" s="12">
        <f>C5/$C$21</f>
        <v>0.22066054226471635</v>
      </c>
      <c r="F5" s="20" t="s">
        <v>170</v>
      </c>
      <c r="G5" s="22">
        <v>1299067741</v>
      </c>
      <c r="H5" s="12">
        <f>G5/$G$23</f>
        <v>0.21923944316804894</v>
      </c>
      <c r="J5" s="20" t="s">
        <v>170</v>
      </c>
      <c r="K5" s="22">
        <v>1311809464</v>
      </c>
      <c r="L5" s="12">
        <f>K5/$K$24</f>
        <v>0.22387043839135359</v>
      </c>
      <c r="N5" s="20" t="s">
        <v>170</v>
      </c>
      <c r="O5" s="22">
        <v>1291543982</v>
      </c>
      <c r="P5" s="12">
        <f>O5/$O$23</f>
        <v>0.2237804052083302</v>
      </c>
      <c r="R5" s="20" t="s">
        <v>170</v>
      </c>
      <c r="S5" s="22">
        <v>1275675252</v>
      </c>
      <c r="T5" s="12">
        <f>S5/$S$24</f>
        <v>0.22568837030501659</v>
      </c>
      <c r="V5" s="20" t="s">
        <v>170</v>
      </c>
      <c r="W5" s="22">
        <v>1248292767</v>
      </c>
      <c r="X5" s="12">
        <f t="shared" ref="X5:X25" si="0">W5/$W$26</f>
        <v>0.22650415833914381</v>
      </c>
      <c r="Z5" s="20" t="s">
        <v>170</v>
      </c>
      <c r="AA5" s="22">
        <v>1226247900</v>
      </c>
      <c r="AB5" s="12">
        <f t="shared" ref="AB5:AB28" si="1">AA5/$AA$29</f>
        <v>0.22650653765429185</v>
      </c>
      <c r="AD5" s="20" t="s">
        <v>170</v>
      </c>
      <c r="AE5" s="22">
        <v>1216706501</v>
      </c>
      <c r="AF5" s="12">
        <f t="shared" ref="AF5:AF26" si="2">AE5/$AE$27</f>
        <v>0.2268031084731644</v>
      </c>
      <c r="AH5" s="20" t="s">
        <v>107</v>
      </c>
      <c r="AI5" s="22">
        <v>1216853678</v>
      </c>
      <c r="AJ5" s="12">
        <f>AI5/$AI$24</f>
        <v>0.22564871217658711</v>
      </c>
      <c r="AL5" s="20" t="s">
        <v>107</v>
      </c>
      <c r="AM5" s="22">
        <v>1211319</v>
      </c>
      <c r="AN5" s="12">
        <f t="shared" ref="AN5:AN24" si="3">AM5/$AM$25</f>
        <v>0.22555134736559859</v>
      </c>
      <c r="AP5" s="4" t="s">
        <v>14</v>
      </c>
      <c r="AQ5" s="17">
        <v>1162243</v>
      </c>
      <c r="AR5" s="12">
        <f t="shared" ref="AR5:AR27" si="4">AQ5/$AQ$28</f>
        <v>0.21907742824452373</v>
      </c>
      <c r="AT5" s="4" t="s">
        <v>14</v>
      </c>
      <c r="AU5" s="17">
        <v>1137301</v>
      </c>
      <c r="AV5" s="12">
        <f t="shared" ref="AV5:AV27" si="5">AU5/$AU$28</f>
        <v>0.21958610575109272</v>
      </c>
      <c r="AX5" s="4" t="s">
        <v>14</v>
      </c>
      <c r="AY5" s="17">
        <v>1095863</v>
      </c>
      <c r="AZ5" s="12">
        <f t="shared" ref="AZ5:AZ28" si="6">AY5/$AY$29</f>
        <v>0.22019841634237258</v>
      </c>
      <c r="BB5" s="4" t="s">
        <v>14</v>
      </c>
      <c r="BC5" s="17">
        <v>1053093</v>
      </c>
      <c r="BD5" s="12">
        <f>BC5/$BC$30</f>
        <v>0.22254750219357936</v>
      </c>
      <c r="BF5" s="4" t="s">
        <v>14</v>
      </c>
      <c r="BG5" s="17">
        <v>1014855</v>
      </c>
      <c r="BH5" s="12">
        <f>BG5/$BG$31</f>
        <v>0.22942379272498331</v>
      </c>
      <c r="BJ5" s="4" t="s">
        <v>14</v>
      </c>
      <c r="BK5" s="17">
        <v>972276</v>
      </c>
      <c r="BL5" s="12">
        <f>BK5/$BK$34</f>
        <v>0.23071381384117728</v>
      </c>
    </row>
    <row r="6" spans="2:64" x14ac:dyDescent="0.2">
      <c r="B6" s="20" t="s">
        <v>171</v>
      </c>
      <c r="C6" s="22">
        <v>1108284962</v>
      </c>
      <c r="D6" s="12">
        <f t="shared" ref="D6:D20" si="7">C6/$C$21</f>
        <v>0.18505656957874203</v>
      </c>
      <c r="F6" s="20" t="s">
        <v>171</v>
      </c>
      <c r="G6" s="22">
        <v>1122839281</v>
      </c>
      <c r="H6" s="12">
        <f t="shared" ref="H6:H22" si="8">G6/$G$23</f>
        <v>0.18949793837860565</v>
      </c>
      <c r="J6" s="20" t="s">
        <v>171</v>
      </c>
      <c r="K6" s="22">
        <v>1097678640</v>
      </c>
      <c r="L6" s="12">
        <f t="shared" ref="L6:L23" si="9">K6/$K$24</f>
        <v>0.18732735591060257</v>
      </c>
      <c r="N6" s="20" t="s">
        <v>171</v>
      </c>
      <c r="O6" s="22">
        <v>1078153615</v>
      </c>
      <c r="P6" s="12">
        <f t="shared" ref="P6:P22" si="10">O6/$O$23</f>
        <v>0.18680715190814617</v>
      </c>
      <c r="R6" s="20" t="s">
        <v>171</v>
      </c>
      <c r="S6" s="22">
        <v>1082748235</v>
      </c>
      <c r="T6" s="12">
        <f t="shared" ref="T6:T23" si="11">S6/$S$24</f>
        <v>0.19155634180773709</v>
      </c>
      <c r="V6" s="20" t="s">
        <v>171</v>
      </c>
      <c r="W6" s="22">
        <v>1091683730</v>
      </c>
      <c r="X6" s="12">
        <f t="shared" si="0"/>
        <v>0.19808726844620667</v>
      </c>
      <c r="Z6" s="20" t="s">
        <v>171</v>
      </c>
      <c r="AA6" s="22">
        <v>1096299910</v>
      </c>
      <c r="AB6" s="12">
        <f t="shared" si="1"/>
        <v>0.2025031780644124</v>
      </c>
      <c r="AD6" s="20" t="s">
        <v>171</v>
      </c>
      <c r="AE6" s="22">
        <v>1109945745</v>
      </c>
      <c r="AF6" s="12">
        <f t="shared" si="2"/>
        <v>0.2069021123793291</v>
      </c>
      <c r="AH6" s="20" t="s">
        <v>116</v>
      </c>
      <c r="AI6" s="22">
        <v>1137098254</v>
      </c>
      <c r="AJ6" s="12">
        <f t="shared" ref="AJ6:AJ23" si="12">AI6/$AI$24</f>
        <v>0.21085917006477237</v>
      </c>
      <c r="AL6" s="20" t="s">
        <v>15</v>
      </c>
      <c r="AM6" s="22">
        <v>1153203</v>
      </c>
      <c r="AN6" s="12">
        <f t="shared" si="3"/>
        <v>0.21472996827099253</v>
      </c>
      <c r="AP6" s="4" t="s">
        <v>15</v>
      </c>
      <c r="AQ6" s="17">
        <v>1148176</v>
      </c>
      <c r="AR6" s="12">
        <f t="shared" si="4"/>
        <v>0.21642586382717235</v>
      </c>
      <c r="AT6" s="4" t="s">
        <v>15</v>
      </c>
      <c r="AU6" s="17">
        <v>1120408</v>
      </c>
      <c r="AV6" s="12">
        <f t="shared" si="5"/>
        <v>0.21632446429957441</v>
      </c>
      <c r="AX6" s="4" t="s">
        <v>15</v>
      </c>
      <c r="AY6" s="17">
        <v>1070384</v>
      </c>
      <c r="AZ6" s="12">
        <f t="shared" si="6"/>
        <v>0.21507876593900344</v>
      </c>
      <c r="BB6" s="4" t="s">
        <v>15</v>
      </c>
      <c r="BC6" s="17">
        <v>876308</v>
      </c>
      <c r="BD6" s="12">
        <f t="shared" ref="BD6:BD29" si="13">BC6/$BC$30</f>
        <v>0.18518797157729769</v>
      </c>
      <c r="BF6" s="4" t="s">
        <v>15</v>
      </c>
      <c r="BG6" s="17">
        <v>809966</v>
      </c>
      <c r="BH6" s="12">
        <f t="shared" ref="BH6:BH30" si="14">BG6/$BG$31</f>
        <v>0.18310544038141785</v>
      </c>
      <c r="BJ6" s="4" t="s">
        <v>15</v>
      </c>
      <c r="BK6" s="17">
        <v>770009</v>
      </c>
      <c r="BL6" s="12">
        <f t="shared" ref="BL6:BL33" si="15">BK6/$BK$34</f>
        <v>0.18271736943216851</v>
      </c>
    </row>
    <row r="7" spans="2:64" x14ac:dyDescent="0.2">
      <c r="B7" s="20" t="s">
        <v>173</v>
      </c>
      <c r="C7" s="22">
        <v>968359897</v>
      </c>
      <c r="D7" s="12">
        <f t="shared" si="7"/>
        <v>0.16169249498166877</v>
      </c>
      <c r="F7" s="20" t="s">
        <v>173</v>
      </c>
      <c r="G7" s="22">
        <v>948520771</v>
      </c>
      <c r="H7" s="12">
        <f t="shared" si="8"/>
        <v>0.16007876964698523</v>
      </c>
      <c r="J7" s="20" t="s">
        <v>173</v>
      </c>
      <c r="K7" s="22">
        <v>913600751</v>
      </c>
      <c r="L7" s="12">
        <f t="shared" si="9"/>
        <v>0.15591303939627613</v>
      </c>
      <c r="N7" s="20" t="s">
        <v>173</v>
      </c>
      <c r="O7" s="22">
        <v>867374203</v>
      </c>
      <c r="P7" s="12">
        <f t="shared" si="10"/>
        <v>0.15028628782274986</v>
      </c>
      <c r="R7" s="20" t="s">
        <v>172</v>
      </c>
      <c r="S7" s="22">
        <v>823297235</v>
      </c>
      <c r="T7" s="12">
        <f t="shared" si="11"/>
        <v>0.14565510379892224</v>
      </c>
      <c r="V7" s="20" t="s">
        <v>172</v>
      </c>
      <c r="W7" s="22">
        <v>816531439</v>
      </c>
      <c r="X7" s="12">
        <f t="shared" si="0"/>
        <v>0.14816056876835604</v>
      </c>
      <c r="Z7" s="20" t="s">
        <v>172</v>
      </c>
      <c r="AA7" s="22">
        <v>815746986</v>
      </c>
      <c r="AB7" s="12">
        <f t="shared" si="1"/>
        <v>0.15068080883219787</v>
      </c>
      <c r="AD7" s="20" t="s">
        <v>172</v>
      </c>
      <c r="AE7" s="22">
        <v>822223284</v>
      </c>
      <c r="AF7" s="12">
        <f t="shared" si="2"/>
        <v>0.15326851341465256</v>
      </c>
      <c r="AH7" s="20" t="s">
        <v>117</v>
      </c>
      <c r="AI7" s="22">
        <v>822111781</v>
      </c>
      <c r="AJ7" s="12">
        <f t="shared" si="12"/>
        <v>0.15244927800419603</v>
      </c>
      <c r="AL7" s="20" t="s">
        <v>1</v>
      </c>
      <c r="AM7" s="22">
        <v>795537</v>
      </c>
      <c r="AN7" s="12">
        <f t="shared" si="3"/>
        <v>0.14813145193725699</v>
      </c>
      <c r="AP7" s="4" t="s">
        <v>1</v>
      </c>
      <c r="AQ7" s="17">
        <v>746872</v>
      </c>
      <c r="AR7" s="12">
        <f t="shared" si="4"/>
        <v>0.14078191650785932</v>
      </c>
      <c r="AT7" s="4" t="s">
        <v>1</v>
      </c>
      <c r="AU7" s="17">
        <v>692606</v>
      </c>
      <c r="AV7" s="12">
        <f t="shared" si="5"/>
        <v>0.13372594797669335</v>
      </c>
      <c r="AX7" s="4" t="s">
        <v>1</v>
      </c>
      <c r="AY7" s="17">
        <v>634179</v>
      </c>
      <c r="AZ7" s="12">
        <f t="shared" si="6"/>
        <v>0.1274294428022385</v>
      </c>
      <c r="BB7" s="4" t="s">
        <v>1</v>
      </c>
      <c r="BC7" s="17">
        <v>585910</v>
      </c>
      <c r="BD7" s="12">
        <f t="shared" si="13"/>
        <v>0.12381889064901208</v>
      </c>
      <c r="BF7" s="4" t="s">
        <v>1</v>
      </c>
      <c r="BG7" s="17">
        <v>548746</v>
      </c>
      <c r="BH7" s="12">
        <f t="shared" si="14"/>
        <v>0.12405258737717574</v>
      </c>
      <c r="BJ7" s="4" t="s">
        <v>28</v>
      </c>
      <c r="BK7" s="17">
        <v>472941</v>
      </c>
      <c r="BL7" s="12">
        <f t="shared" si="15"/>
        <v>0.11222535764727322</v>
      </c>
    </row>
    <row r="8" spans="2:64" x14ac:dyDescent="0.2">
      <c r="B8" s="20" t="s">
        <v>172</v>
      </c>
      <c r="C8" s="22">
        <v>878740592</v>
      </c>
      <c r="D8" s="12">
        <f t="shared" si="7"/>
        <v>0.14672825589156821</v>
      </c>
      <c r="F8" s="20" t="s">
        <v>172</v>
      </c>
      <c r="G8" s="22">
        <v>856690565</v>
      </c>
      <c r="H8" s="12">
        <f t="shared" si="8"/>
        <v>0.14458088405254399</v>
      </c>
      <c r="J8" s="20" t="s">
        <v>172</v>
      </c>
      <c r="K8" s="22">
        <v>830989320</v>
      </c>
      <c r="L8" s="12">
        <f t="shared" si="9"/>
        <v>0.14181475928651541</v>
      </c>
      <c r="N8" s="20" t="s">
        <v>172</v>
      </c>
      <c r="O8" s="22">
        <v>844848349</v>
      </c>
      <c r="P8" s="12">
        <f t="shared" si="10"/>
        <v>0.14638332764018003</v>
      </c>
      <c r="R8" s="20" t="s">
        <v>173</v>
      </c>
      <c r="S8" s="22">
        <v>809910507</v>
      </c>
      <c r="T8" s="12">
        <f t="shared" si="11"/>
        <v>0.14328676685635017</v>
      </c>
      <c r="V8" s="20" t="s">
        <v>173</v>
      </c>
      <c r="W8" s="22">
        <v>750001340</v>
      </c>
      <c r="X8" s="12">
        <f t="shared" si="0"/>
        <v>0.13608860578291729</v>
      </c>
      <c r="Z8" s="20" t="s">
        <v>173</v>
      </c>
      <c r="AA8" s="22">
        <v>697323926</v>
      </c>
      <c r="AB8" s="12">
        <f t="shared" si="1"/>
        <v>0.12880627816101264</v>
      </c>
      <c r="AD8" s="20" t="s">
        <v>173</v>
      </c>
      <c r="AE8" s="22">
        <v>665523424</v>
      </c>
      <c r="AF8" s="12">
        <f t="shared" si="2"/>
        <v>0.12405849824986165</v>
      </c>
      <c r="AH8" s="20" t="s">
        <v>118</v>
      </c>
      <c r="AI8" s="22">
        <v>644869913</v>
      </c>
      <c r="AJ8" s="12">
        <f t="shared" si="12"/>
        <v>0.11958222095284474</v>
      </c>
      <c r="AL8" s="20" t="s">
        <v>28</v>
      </c>
      <c r="AM8" s="22">
        <v>629710</v>
      </c>
      <c r="AN8" s="12">
        <f t="shared" si="3"/>
        <v>0.11725395122968524</v>
      </c>
      <c r="AP8" s="4" t="s">
        <v>28</v>
      </c>
      <c r="AQ8" s="17">
        <v>625875</v>
      </c>
      <c r="AR8" s="12">
        <f t="shared" si="4"/>
        <v>0.11797454181487116</v>
      </c>
      <c r="AT8" s="4" t="s">
        <v>28</v>
      </c>
      <c r="AU8" s="17">
        <v>618754</v>
      </c>
      <c r="AV8" s="12">
        <f t="shared" si="5"/>
        <v>0.11946686169968339</v>
      </c>
      <c r="AX8" s="4" t="s">
        <v>28</v>
      </c>
      <c r="AY8" s="17">
        <v>601762</v>
      </c>
      <c r="AZ8" s="12">
        <f t="shared" si="6"/>
        <v>0.12091569787009764</v>
      </c>
      <c r="BB8" s="4" t="s">
        <v>28</v>
      </c>
      <c r="BC8" s="17">
        <v>582798</v>
      </c>
      <c r="BD8" s="12">
        <f t="shared" si="13"/>
        <v>0.12316123949491038</v>
      </c>
      <c r="BF8" s="4" t="s">
        <v>28</v>
      </c>
      <c r="BG8" s="17">
        <v>529630</v>
      </c>
      <c r="BH8" s="12">
        <f t="shared" si="14"/>
        <v>0.11973111758914613</v>
      </c>
      <c r="BJ8" s="4" t="s">
        <v>3</v>
      </c>
      <c r="BK8" s="17">
        <v>340344</v>
      </c>
      <c r="BL8" s="12">
        <f t="shared" si="15"/>
        <v>8.0761082509453727E-2</v>
      </c>
    </row>
    <row r="9" spans="2:64" x14ac:dyDescent="0.2">
      <c r="B9" s="20" t="s">
        <v>178</v>
      </c>
      <c r="C9" s="22">
        <v>551543858</v>
      </c>
      <c r="D9" s="12">
        <f t="shared" si="7"/>
        <v>9.2094378100661095E-2</v>
      </c>
      <c r="F9" s="20" t="s">
        <v>178</v>
      </c>
      <c r="G9" s="22">
        <v>542653699</v>
      </c>
      <c r="H9" s="12">
        <f t="shared" si="8"/>
        <v>9.1581902195693149E-2</v>
      </c>
      <c r="J9" s="20" t="s">
        <v>221</v>
      </c>
      <c r="K9" s="22">
        <v>443422331</v>
      </c>
      <c r="L9" s="12">
        <f t="shared" si="9"/>
        <v>7.5673452858612628E-2</v>
      </c>
      <c r="N9" s="20" t="s">
        <v>221</v>
      </c>
      <c r="O9" s="22">
        <v>433533592</v>
      </c>
      <c r="P9" s="12">
        <f t="shared" si="10"/>
        <v>7.511654596458249E-2</v>
      </c>
      <c r="R9" s="20" t="s">
        <v>221</v>
      </c>
      <c r="S9" s="22">
        <v>421041807</v>
      </c>
      <c r="T9" s="12">
        <f t="shared" si="11"/>
        <v>7.4489364831002713E-2</v>
      </c>
      <c r="V9" s="20" t="s">
        <v>221</v>
      </c>
      <c r="W9" s="22">
        <v>411825510</v>
      </c>
      <c r="X9" s="12">
        <f t="shared" si="0"/>
        <v>7.4726212464818878E-2</v>
      </c>
      <c r="Z9" s="20" t="s">
        <v>221</v>
      </c>
      <c r="AA9" s="22">
        <v>409159501</v>
      </c>
      <c r="AB9" s="12">
        <f t="shared" si="1"/>
        <v>7.5577949548266521E-2</v>
      </c>
      <c r="AD9" s="20" t="s">
        <v>174</v>
      </c>
      <c r="AE9" s="22">
        <v>412095224</v>
      </c>
      <c r="AF9" s="12">
        <f t="shared" si="2"/>
        <v>7.6817603681189658E-2</v>
      </c>
      <c r="AH9" s="20" t="s">
        <v>119</v>
      </c>
      <c r="AI9" s="22">
        <v>427865668</v>
      </c>
      <c r="AJ9" s="12">
        <f t="shared" si="12"/>
        <v>7.9341780128781583E-2</v>
      </c>
      <c r="AL9" s="20" t="s">
        <v>3</v>
      </c>
      <c r="AM9" s="22">
        <v>434144</v>
      </c>
      <c r="AN9" s="12">
        <f t="shared" si="3"/>
        <v>8.0838956666815634E-2</v>
      </c>
      <c r="AP9" s="4" t="s">
        <v>3</v>
      </c>
      <c r="AQ9" s="17">
        <v>437968</v>
      </c>
      <c r="AR9" s="12">
        <f t="shared" si="4"/>
        <v>8.2554941688956246E-2</v>
      </c>
      <c r="AT9" s="4" t="s">
        <v>3</v>
      </c>
      <c r="AU9" s="17">
        <v>439977</v>
      </c>
      <c r="AV9" s="12">
        <f t="shared" si="5"/>
        <v>8.4949222809131905E-2</v>
      </c>
      <c r="AX9" s="4" t="s">
        <v>3</v>
      </c>
      <c r="AY9" s="17">
        <v>430930</v>
      </c>
      <c r="AZ9" s="12">
        <f t="shared" si="6"/>
        <v>8.6589385310407066E-2</v>
      </c>
      <c r="BB9" s="4" t="s">
        <v>3</v>
      </c>
      <c r="BC9" s="17">
        <v>395338</v>
      </c>
      <c r="BD9" s="12">
        <f t="shared" si="13"/>
        <v>8.3545787904966876E-2</v>
      </c>
      <c r="BF9" s="4" t="s">
        <v>3</v>
      </c>
      <c r="BG9" s="17">
        <v>357144</v>
      </c>
      <c r="BH9" s="12">
        <f t="shared" si="14"/>
        <v>8.0737968506802885E-2</v>
      </c>
      <c r="BJ9" s="4" t="s">
        <v>37</v>
      </c>
      <c r="BK9" s="17">
        <v>298378</v>
      </c>
      <c r="BL9" s="12">
        <f t="shared" si="15"/>
        <v>7.0802864974865973E-2</v>
      </c>
    </row>
    <row r="10" spans="2:64" x14ac:dyDescent="0.2">
      <c r="B10" s="20" t="s">
        <v>221</v>
      </c>
      <c r="C10" s="22">
        <v>455533143</v>
      </c>
      <c r="D10" s="12">
        <f t="shared" si="7"/>
        <v>7.606292935787623E-2</v>
      </c>
      <c r="F10" s="20" t="s">
        <v>221</v>
      </c>
      <c r="G10" s="22">
        <v>449341254</v>
      </c>
      <c r="H10" s="12">
        <f t="shared" si="8"/>
        <v>7.5833863939657978E-2</v>
      </c>
      <c r="J10" s="20" t="s">
        <v>175</v>
      </c>
      <c r="K10" s="22">
        <v>373279539</v>
      </c>
      <c r="L10" s="12">
        <f t="shared" si="9"/>
        <v>6.3703042501035326E-2</v>
      </c>
      <c r="N10" s="20" t="s">
        <v>175</v>
      </c>
      <c r="O10" s="22">
        <v>390555104</v>
      </c>
      <c r="P10" s="12">
        <f t="shared" si="10"/>
        <v>6.7669843727630435E-2</v>
      </c>
      <c r="R10" s="20" t="s">
        <v>175</v>
      </c>
      <c r="S10" s="22">
        <v>399503689</v>
      </c>
      <c r="T10" s="12">
        <f t="shared" si="11"/>
        <v>7.067891013790098E-2</v>
      </c>
      <c r="V10" s="20" t="s">
        <v>175</v>
      </c>
      <c r="W10" s="22">
        <v>389268567</v>
      </c>
      <c r="X10" s="12">
        <f t="shared" si="0"/>
        <v>7.063322921282264E-2</v>
      </c>
      <c r="Z10" s="20" t="s">
        <v>175</v>
      </c>
      <c r="AA10" s="22">
        <v>382170638</v>
      </c>
      <c r="AB10" s="12">
        <f t="shared" si="1"/>
        <v>7.0592698268035159E-2</v>
      </c>
      <c r="AD10" s="20" t="s">
        <v>175</v>
      </c>
      <c r="AE10" s="22">
        <v>367991612</v>
      </c>
      <c r="AF10" s="12">
        <f t="shared" si="2"/>
        <v>6.8596363564305984E-2</v>
      </c>
      <c r="AH10" s="20" t="s">
        <v>120</v>
      </c>
      <c r="AI10" s="22">
        <v>366360689</v>
      </c>
      <c r="AJ10" s="12">
        <f t="shared" si="12"/>
        <v>6.7936531038678541E-2</v>
      </c>
      <c r="AL10" s="20" t="s">
        <v>109</v>
      </c>
      <c r="AM10" s="22">
        <v>369839</v>
      </c>
      <c r="AN10" s="12">
        <f t="shared" si="3"/>
        <v>6.8865166614529794E-2</v>
      </c>
      <c r="AP10" s="4" t="s">
        <v>9</v>
      </c>
      <c r="AQ10" s="17">
        <v>365316</v>
      </c>
      <c r="AR10" s="12">
        <f t="shared" si="4"/>
        <v>6.8860375822075451E-2</v>
      </c>
      <c r="AT10" s="4" t="s">
        <v>9</v>
      </c>
      <c r="AU10" s="17">
        <v>353119</v>
      </c>
      <c r="AV10" s="12">
        <f t="shared" si="5"/>
        <v>6.8178983467630919E-2</v>
      </c>
      <c r="AX10" s="4" t="s">
        <v>9</v>
      </c>
      <c r="AY10" s="17">
        <v>333953</v>
      </c>
      <c r="AZ10" s="12">
        <f t="shared" si="6"/>
        <v>6.710320700013081E-2</v>
      </c>
      <c r="BB10" s="4" t="s">
        <v>9</v>
      </c>
      <c r="BC10" s="17">
        <v>310684</v>
      </c>
      <c r="BD10" s="12">
        <f t="shared" si="13"/>
        <v>6.5656070424463947E-2</v>
      </c>
      <c r="BF10" s="4" t="s">
        <v>9</v>
      </c>
      <c r="BG10" s="17">
        <v>299188</v>
      </c>
      <c r="BH10" s="12">
        <f t="shared" si="14"/>
        <v>6.7636111264961302E-2</v>
      </c>
      <c r="BJ10" s="4" t="s">
        <v>9</v>
      </c>
      <c r="BK10" s="17">
        <v>289374</v>
      </c>
      <c r="BL10" s="12">
        <f t="shared" si="15"/>
        <v>6.8666283201968201E-2</v>
      </c>
    </row>
    <row r="11" spans="2:64" x14ac:dyDescent="0.2">
      <c r="B11" s="20" t="s">
        <v>175</v>
      </c>
      <c r="C11" s="22">
        <v>337780077</v>
      </c>
      <c r="D11" s="12">
        <f t="shared" si="7"/>
        <v>5.6401038058714853E-2</v>
      </c>
      <c r="F11" s="20" t="s">
        <v>175</v>
      </c>
      <c r="G11" s="22">
        <v>352735668</v>
      </c>
      <c r="H11" s="12">
        <f t="shared" si="8"/>
        <v>5.9530052973449807E-2</v>
      </c>
      <c r="J11" s="20" t="s">
        <v>176</v>
      </c>
      <c r="K11" s="22">
        <v>299750955</v>
      </c>
      <c r="L11" s="12">
        <f t="shared" si="9"/>
        <v>5.1154820532745372E-2</v>
      </c>
      <c r="N11" s="20" t="s">
        <v>176</v>
      </c>
      <c r="O11" s="22">
        <v>289609033</v>
      </c>
      <c r="P11" s="12">
        <f t="shared" si="10"/>
        <v>5.0179341671643257E-2</v>
      </c>
      <c r="R11" s="20" t="s">
        <v>176</v>
      </c>
      <c r="S11" s="22">
        <v>277879986</v>
      </c>
      <c r="T11" s="12">
        <f t="shared" si="11"/>
        <v>4.9161635049670797E-2</v>
      </c>
      <c r="V11" s="20" t="s">
        <v>176</v>
      </c>
      <c r="W11" s="22">
        <v>269993637</v>
      </c>
      <c r="X11" s="12">
        <f t="shared" si="0"/>
        <v>4.8990655976146748E-2</v>
      </c>
      <c r="Z11" s="20" t="s">
        <v>176</v>
      </c>
      <c r="AA11" s="22">
        <v>262284249</v>
      </c>
      <c r="AB11" s="12">
        <f t="shared" si="1"/>
        <v>4.8447868593492524E-2</v>
      </c>
      <c r="AD11" s="20" t="s">
        <v>176</v>
      </c>
      <c r="AE11" s="22">
        <v>257643156</v>
      </c>
      <c r="AF11" s="12">
        <f t="shared" si="2"/>
        <v>4.8026593602984634E-2</v>
      </c>
      <c r="AH11" s="20" t="s">
        <v>121</v>
      </c>
      <c r="AI11" s="22">
        <v>262998582</v>
      </c>
      <c r="AJ11" s="12">
        <f t="shared" si="12"/>
        <v>4.8769455527395422E-2</v>
      </c>
      <c r="AL11" s="20" t="s">
        <v>12</v>
      </c>
      <c r="AM11" s="22">
        <v>271660</v>
      </c>
      <c r="AN11" s="12">
        <f t="shared" si="3"/>
        <v>5.0583932907300649E-2</v>
      </c>
      <c r="AP11" s="4" t="s">
        <v>12</v>
      </c>
      <c r="AQ11" s="17">
        <v>275221</v>
      </c>
      <c r="AR11" s="12">
        <f t="shared" si="4"/>
        <v>5.187788515730881E-2</v>
      </c>
      <c r="AT11" s="4" t="s">
        <v>12</v>
      </c>
      <c r="AU11" s="17">
        <v>290489</v>
      </c>
      <c r="AV11" s="12">
        <f t="shared" si="5"/>
        <v>5.6086601764642051E-2</v>
      </c>
      <c r="AX11" s="4" t="s">
        <v>12</v>
      </c>
      <c r="AY11" s="17">
        <v>216344</v>
      </c>
      <c r="AZ11" s="12">
        <f t="shared" si="6"/>
        <v>4.3471315470249704E-2</v>
      </c>
      <c r="BB11" s="4" t="s">
        <v>12</v>
      </c>
      <c r="BC11" s="17">
        <v>207681</v>
      </c>
      <c r="BD11" s="12">
        <f t="shared" si="13"/>
        <v>4.3888704799162806E-2</v>
      </c>
      <c r="BF11" s="4" t="s">
        <v>12</v>
      </c>
      <c r="BG11" s="17">
        <v>199537</v>
      </c>
      <c r="BH11" s="12">
        <f t="shared" si="14"/>
        <v>4.5108449314399585E-2</v>
      </c>
      <c r="BJ11" s="4" t="s">
        <v>12</v>
      </c>
      <c r="BK11" s="17">
        <v>191697</v>
      </c>
      <c r="BL11" s="12">
        <f t="shared" si="15"/>
        <v>4.5488262563214726E-2</v>
      </c>
    </row>
    <row r="12" spans="2:64" x14ac:dyDescent="0.2">
      <c r="B12" s="20" t="s">
        <v>176</v>
      </c>
      <c r="C12" s="22">
        <v>320760689</v>
      </c>
      <c r="D12" s="12">
        <f t="shared" si="7"/>
        <v>5.3559215181387378E-2</v>
      </c>
      <c r="F12" s="20" t="s">
        <v>176</v>
      </c>
      <c r="G12" s="22">
        <v>312047029</v>
      </c>
      <c r="H12" s="12">
        <f t="shared" si="8"/>
        <v>5.2663163529517602E-2</v>
      </c>
      <c r="J12" s="20" t="s">
        <v>178</v>
      </c>
      <c r="K12" s="22">
        <v>285731912</v>
      </c>
      <c r="L12" s="12">
        <f t="shared" si="9"/>
        <v>4.8762362337888776E-2</v>
      </c>
      <c r="N12" s="20" t="s">
        <v>178</v>
      </c>
      <c r="O12" s="22">
        <v>274776076</v>
      </c>
      <c r="P12" s="12">
        <f t="shared" si="10"/>
        <v>4.7609297465515912E-2</v>
      </c>
      <c r="R12" s="20" t="s">
        <v>178</v>
      </c>
      <c r="S12" s="22">
        <v>269087914</v>
      </c>
      <c r="T12" s="12">
        <f t="shared" si="11"/>
        <v>4.7606169896471789E-2</v>
      </c>
      <c r="V12" s="20" t="s">
        <v>177</v>
      </c>
      <c r="W12" s="22">
        <v>241480260</v>
      </c>
      <c r="X12" s="12">
        <f t="shared" si="0"/>
        <v>4.3816870923852447E-2</v>
      </c>
      <c r="Z12" s="20" t="s">
        <v>177</v>
      </c>
      <c r="AA12" s="22">
        <v>232709879</v>
      </c>
      <c r="AB12" s="12">
        <f t="shared" si="1"/>
        <v>4.2985035057135842E-2</v>
      </c>
      <c r="AD12" s="20" t="s">
        <v>177</v>
      </c>
      <c r="AE12" s="22">
        <v>228097130</v>
      </c>
      <c r="AF12" s="12">
        <f t="shared" si="2"/>
        <v>4.2518995398880904E-2</v>
      </c>
      <c r="AH12" s="20" t="s">
        <v>122</v>
      </c>
      <c r="AI12" s="22">
        <v>232052870</v>
      </c>
      <c r="AJ12" s="12">
        <f t="shared" si="12"/>
        <v>4.3031000537749935E-2</v>
      </c>
      <c r="AL12" s="20" t="s">
        <v>29</v>
      </c>
      <c r="AM12" s="22">
        <v>200428</v>
      </c>
      <c r="AN12" s="12">
        <f t="shared" si="3"/>
        <v>3.7320314012900153E-2</v>
      </c>
      <c r="AP12" s="4" t="s">
        <v>29</v>
      </c>
      <c r="AQ12" s="17">
        <v>202116</v>
      </c>
      <c r="AR12" s="12">
        <f t="shared" si="4"/>
        <v>3.8097930886286394E-2</v>
      </c>
      <c r="AT12" s="4" t="s">
        <v>29</v>
      </c>
      <c r="AU12" s="17">
        <v>199774</v>
      </c>
      <c r="AV12" s="12">
        <f t="shared" si="5"/>
        <v>3.8571666331357134E-2</v>
      </c>
      <c r="AX12" s="4" t="s">
        <v>29</v>
      </c>
      <c r="AY12" s="17">
        <v>196181</v>
      </c>
      <c r="AZ12" s="12">
        <f t="shared" si="6"/>
        <v>3.9419841272552311E-2</v>
      </c>
      <c r="BB12" s="4" t="s">
        <v>29</v>
      </c>
      <c r="BC12" s="17">
        <v>191798</v>
      </c>
      <c r="BD12" s="12">
        <f t="shared" si="13"/>
        <v>4.0532190248842345E-2</v>
      </c>
      <c r="BF12" s="4" t="s">
        <v>29</v>
      </c>
      <c r="BG12" s="17">
        <v>186949</v>
      </c>
      <c r="BH12" s="12">
        <f t="shared" si="14"/>
        <v>4.2262735687505014E-2</v>
      </c>
      <c r="BJ12" s="4" t="s">
        <v>29</v>
      </c>
      <c r="BK12" s="17">
        <v>167235</v>
      </c>
      <c r="BL12" s="12">
        <f t="shared" si="15"/>
        <v>3.9683613148662811E-2</v>
      </c>
    </row>
    <row r="13" spans="2:64" x14ac:dyDescent="0.2">
      <c r="B13" s="20" t="s">
        <v>191</v>
      </c>
      <c r="C13" s="22">
        <v>17419155</v>
      </c>
      <c r="D13" s="12">
        <f t="shared" si="7"/>
        <v>2.9085742203370183E-3</v>
      </c>
      <c r="F13" s="20" t="s">
        <v>191</v>
      </c>
      <c r="G13" s="22">
        <v>16101525</v>
      </c>
      <c r="H13" s="12">
        <f t="shared" si="8"/>
        <v>2.7174020751519986E-3</v>
      </c>
      <c r="J13" s="20" t="s">
        <v>177</v>
      </c>
      <c r="K13" s="22">
        <v>265385359</v>
      </c>
      <c r="L13" s="12">
        <f t="shared" si="9"/>
        <v>4.5290065586824239E-2</v>
      </c>
      <c r="N13" s="20" t="s">
        <v>177</v>
      </c>
      <c r="O13" s="22">
        <v>259630011</v>
      </c>
      <c r="P13" s="12">
        <f t="shared" si="10"/>
        <v>4.4985002350328963E-2</v>
      </c>
      <c r="R13" s="20" t="s">
        <v>177</v>
      </c>
      <c r="S13" s="22">
        <v>254381286</v>
      </c>
      <c r="T13" s="12">
        <f t="shared" si="11"/>
        <v>4.5004320483152505E-2</v>
      </c>
      <c r="V13" s="20" t="s">
        <v>178</v>
      </c>
      <c r="W13" s="22">
        <v>197898631</v>
      </c>
      <c r="X13" s="12">
        <f t="shared" si="0"/>
        <v>3.5908934214888222E-2</v>
      </c>
      <c r="Z13" s="20" t="s">
        <v>178</v>
      </c>
      <c r="AA13" s="22">
        <v>163916933</v>
      </c>
      <c r="AB13" s="12">
        <f t="shared" si="1"/>
        <v>3.0277937239884804E-2</v>
      </c>
      <c r="AD13" s="20" t="s">
        <v>178</v>
      </c>
      <c r="AE13" s="22">
        <v>162089393</v>
      </c>
      <c r="AF13" s="12">
        <f t="shared" si="2"/>
        <v>3.0214664056379834E-2</v>
      </c>
      <c r="AH13" s="20" t="s">
        <v>123</v>
      </c>
      <c r="AI13" s="22">
        <v>162314996</v>
      </c>
      <c r="AJ13" s="12">
        <f t="shared" si="12"/>
        <v>3.0099074750339776E-2</v>
      </c>
      <c r="AL13" s="20" t="s">
        <v>10</v>
      </c>
      <c r="AM13" s="22">
        <v>158267</v>
      </c>
      <c r="AN13" s="12">
        <f t="shared" si="3"/>
        <v>2.9469805306043408E-2</v>
      </c>
      <c r="AP13" s="4" t="s">
        <v>10</v>
      </c>
      <c r="AQ13" s="17">
        <v>153044</v>
      </c>
      <c r="AR13" s="12">
        <f t="shared" si="4"/>
        <v>2.8848085923731E-2</v>
      </c>
      <c r="AT13" s="4" t="s">
        <v>10</v>
      </c>
      <c r="AU13" s="17">
        <v>147163</v>
      </c>
      <c r="AV13" s="12">
        <f t="shared" si="5"/>
        <v>2.8413718163131887E-2</v>
      </c>
      <c r="AX13" s="4" t="s">
        <v>10</v>
      </c>
      <c r="AY13" s="17">
        <v>141831</v>
      </c>
      <c r="AZ13" s="12">
        <f t="shared" si="6"/>
        <v>2.8498965279651785E-2</v>
      </c>
      <c r="BB13" s="4" t="s">
        <v>33</v>
      </c>
      <c r="BC13" s="17">
        <v>147574</v>
      </c>
      <c r="BD13" s="12">
        <f t="shared" si="13"/>
        <v>3.1186443256877864E-2</v>
      </c>
      <c r="BF13" s="4" t="s">
        <v>33</v>
      </c>
      <c r="BG13" s="17">
        <v>133612</v>
      </c>
      <c r="BH13" s="12">
        <f t="shared" si="14"/>
        <v>3.0205075398525374E-2</v>
      </c>
      <c r="BJ13" s="4" t="s">
        <v>38</v>
      </c>
      <c r="BK13" s="17">
        <v>160555</v>
      </c>
      <c r="BL13" s="12">
        <f t="shared" si="15"/>
        <v>3.8098499172323719E-2</v>
      </c>
    </row>
    <row r="14" spans="2:64" x14ac:dyDescent="0.2">
      <c r="B14" s="20" t="s">
        <v>231</v>
      </c>
      <c r="C14" s="22">
        <v>5697563</v>
      </c>
      <c r="D14" s="12">
        <f t="shared" si="7"/>
        <v>9.5135411910313931E-4</v>
      </c>
      <c r="F14" s="20" t="s">
        <v>231</v>
      </c>
      <c r="G14" s="22">
        <v>5603688</v>
      </c>
      <c r="H14" s="12">
        <f t="shared" si="8"/>
        <v>9.4571622251335527E-4</v>
      </c>
      <c r="J14" s="20" t="s">
        <v>191</v>
      </c>
      <c r="K14" s="22">
        <v>14727863</v>
      </c>
      <c r="L14" s="12">
        <f t="shared" si="9"/>
        <v>2.5134238140988104E-3</v>
      </c>
      <c r="N14" s="20" t="s">
        <v>191</v>
      </c>
      <c r="O14" s="22">
        <v>13587403</v>
      </c>
      <c r="P14" s="12">
        <f t="shared" si="10"/>
        <v>2.3542322920822385E-3</v>
      </c>
      <c r="R14" s="20" t="s">
        <v>191</v>
      </c>
      <c r="S14" s="22">
        <v>12498017</v>
      </c>
      <c r="T14" s="12">
        <f t="shared" si="11"/>
        <v>2.2111090454660577E-3</v>
      </c>
      <c r="V14" s="20" t="s">
        <v>179</v>
      </c>
      <c r="W14" s="22">
        <v>46106707</v>
      </c>
      <c r="X14" s="12">
        <f t="shared" si="0"/>
        <v>8.3661150163698017E-3</v>
      </c>
      <c r="Z14" s="20" t="s">
        <v>179</v>
      </c>
      <c r="AA14" s="22">
        <v>80824434</v>
      </c>
      <c r="AB14" s="12">
        <f t="shared" si="1"/>
        <v>1.4929495661691104E-2</v>
      </c>
      <c r="AD14" s="20" t="s">
        <v>179</v>
      </c>
      <c r="AE14" s="22">
        <v>77323933</v>
      </c>
      <c r="AF14" s="12">
        <f t="shared" si="2"/>
        <v>1.4413754138205838E-2</v>
      </c>
      <c r="AH14" s="20" t="s">
        <v>124</v>
      </c>
      <c r="AI14" s="22">
        <v>76300107</v>
      </c>
      <c r="AJ14" s="12">
        <f t="shared" si="12"/>
        <v>1.414880128544576E-2</v>
      </c>
      <c r="AL14" s="20" t="s">
        <v>0</v>
      </c>
      <c r="AM14" s="22">
        <v>73164</v>
      </c>
      <c r="AN14" s="12">
        <f t="shared" si="3"/>
        <v>1.362336327479108E-2</v>
      </c>
      <c r="AP14" s="4" t="s">
        <v>0</v>
      </c>
      <c r="AQ14" s="17">
        <v>69086</v>
      </c>
      <c r="AR14" s="12">
        <f t="shared" si="4"/>
        <v>1.3022391365403936E-2</v>
      </c>
      <c r="AT14" s="4" t="s">
        <v>0</v>
      </c>
      <c r="AU14" s="17">
        <v>65578</v>
      </c>
      <c r="AV14" s="12">
        <f t="shared" si="5"/>
        <v>1.2661571248899946E-2</v>
      </c>
      <c r="AX14" s="4" t="s">
        <v>30</v>
      </c>
      <c r="AY14" s="17">
        <v>73760</v>
      </c>
      <c r="AZ14" s="12">
        <f t="shared" si="6"/>
        <v>1.4821045321735839E-2</v>
      </c>
      <c r="BB14" s="4" t="s">
        <v>10</v>
      </c>
      <c r="BC14" s="17">
        <v>129974</v>
      </c>
      <c r="BD14" s="12">
        <f t="shared" si="13"/>
        <v>2.7467079403346414E-2</v>
      </c>
      <c r="BF14" s="4" t="s">
        <v>10</v>
      </c>
      <c r="BG14" s="17">
        <v>127471</v>
      </c>
      <c r="BH14" s="12">
        <f t="shared" si="14"/>
        <v>2.881680662010469E-2</v>
      </c>
      <c r="BJ14" s="4" t="s">
        <v>10</v>
      </c>
      <c r="BK14" s="17">
        <v>122547</v>
      </c>
      <c r="BL14" s="12">
        <f t="shared" si="15"/>
        <v>2.9079485397968018E-2</v>
      </c>
    </row>
    <row r="15" spans="2:64" x14ac:dyDescent="0.2">
      <c r="B15" s="20" t="s">
        <v>250</v>
      </c>
      <c r="C15" s="22">
        <v>5631861</v>
      </c>
      <c r="D15" s="12">
        <f t="shared" si="7"/>
        <v>9.4038348686382675E-4</v>
      </c>
      <c r="F15" s="20" t="s">
        <v>183</v>
      </c>
      <c r="G15" s="22">
        <v>5065845</v>
      </c>
      <c r="H15" s="12">
        <f t="shared" si="8"/>
        <v>8.5494620636233996E-4</v>
      </c>
      <c r="J15" s="20" t="s">
        <v>206</v>
      </c>
      <c r="K15" s="22">
        <v>6551947</v>
      </c>
      <c r="L15" s="12">
        <f t="shared" si="9"/>
        <v>1.1181404673925373E-3</v>
      </c>
      <c r="N15" s="20" t="s">
        <v>250</v>
      </c>
      <c r="O15" s="22">
        <v>6451361</v>
      </c>
      <c r="P15" s="12">
        <f t="shared" si="10"/>
        <v>1.1178002443940141E-3</v>
      </c>
      <c r="R15" s="20" t="s">
        <v>245</v>
      </c>
      <c r="S15" s="22">
        <v>5888000</v>
      </c>
      <c r="T15" s="12">
        <f t="shared" si="11"/>
        <v>1.0416860578525496E-3</v>
      </c>
      <c r="V15" s="20" t="s">
        <v>191</v>
      </c>
      <c r="W15" s="22">
        <v>11791873</v>
      </c>
      <c r="X15" s="12">
        <f t="shared" si="0"/>
        <v>2.139648918679567E-3</v>
      </c>
      <c r="Z15" s="20" t="s">
        <v>189</v>
      </c>
      <c r="AA15" s="22">
        <v>14946092</v>
      </c>
      <c r="AB15" s="12">
        <f t="shared" si="1"/>
        <v>2.7607692950034901E-3</v>
      </c>
      <c r="AD15" s="20" t="s">
        <v>189</v>
      </c>
      <c r="AE15" s="22">
        <v>13532878</v>
      </c>
      <c r="AF15" s="12">
        <f t="shared" si="2"/>
        <v>2.522628747742756E-3</v>
      </c>
      <c r="AH15" s="20" t="s">
        <v>131</v>
      </c>
      <c r="AI15" s="22">
        <v>13759241</v>
      </c>
      <c r="AJ15" s="12">
        <f t="shared" si="12"/>
        <v>2.5514612547995245E-3</v>
      </c>
      <c r="AL15" s="20" t="s">
        <v>108</v>
      </c>
      <c r="AM15" s="22">
        <v>35912</v>
      </c>
      <c r="AN15" s="12">
        <f t="shared" si="3"/>
        <v>6.6869255634505664E-3</v>
      </c>
      <c r="AP15" s="4" t="s">
        <v>2</v>
      </c>
      <c r="AQ15" s="17">
        <v>47652</v>
      </c>
      <c r="AR15" s="12">
        <f t="shared" si="4"/>
        <v>8.9821815323542879E-3</v>
      </c>
      <c r="AT15" s="4" t="s">
        <v>2</v>
      </c>
      <c r="AU15" s="17">
        <v>44708</v>
      </c>
      <c r="AV15" s="12">
        <f t="shared" si="5"/>
        <v>8.6320645246243978E-3</v>
      </c>
      <c r="AX15" s="4" t="s">
        <v>0</v>
      </c>
      <c r="AY15" s="17">
        <v>59683</v>
      </c>
      <c r="AZ15" s="12">
        <f t="shared" si="6"/>
        <v>1.1992468111946313E-2</v>
      </c>
      <c r="BB15" s="4" t="s">
        <v>30</v>
      </c>
      <c r="BC15" s="17">
        <v>74091</v>
      </c>
      <c r="BD15" s="12">
        <f t="shared" si="13"/>
        <v>1.565746518590902E-2</v>
      </c>
      <c r="BF15" s="4" t="s">
        <v>30</v>
      </c>
      <c r="BG15" s="17">
        <v>66054</v>
      </c>
      <c r="BH15" s="12">
        <f t="shared" si="14"/>
        <v>1.4932536376778995E-2</v>
      </c>
      <c r="BJ15" s="4" t="s">
        <v>33</v>
      </c>
      <c r="BK15" s="17">
        <v>120636</v>
      </c>
      <c r="BL15" s="12">
        <f t="shared" si="15"/>
        <v>2.8626019408629095E-2</v>
      </c>
    </row>
    <row r="16" spans="2:64" x14ac:dyDescent="0.2">
      <c r="B16" s="20" t="s">
        <v>183</v>
      </c>
      <c r="C16" s="22">
        <v>4952011</v>
      </c>
      <c r="D16" s="12">
        <f t="shared" si="7"/>
        <v>8.2686511104731195E-4</v>
      </c>
      <c r="F16" s="20" t="s">
        <v>250</v>
      </c>
      <c r="G16" s="22">
        <v>4942842</v>
      </c>
      <c r="H16" s="12">
        <f t="shared" si="8"/>
        <v>8.3418738957635719E-4</v>
      </c>
      <c r="J16" s="20" t="s">
        <v>231</v>
      </c>
      <c r="K16" s="22">
        <v>5465888</v>
      </c>
      <c r="L16" s="12">
        <f t="shared" si="9"/>
        <v>9.327960929835454E-4</v>
      </c>
      <c r="N16" s="20" t="s">
        <v>231</v>
      </c>
      <c r="O16" s="22">
        <v>5054030</v>
      </c>
      <c r="P16" s="12">
        <f t="shared" si="10"/>
        <v>8.7569056656024667E-4</v>
      </c>
      <c r="R16" s="20" t="s">
        <v>231</v>
      </c>
      <c r="S16" s="22">
        <v>4934365</v>
      </c>
      <c r="T16" s="12">
        <f t="shared" si="11"/>
        <v>8.7297201509096392E-4</v>
      </c>
      <c r="V16" s="20" t="s">
        <v>189</v>
      </c>
      <c r="W16" s="22">
        <v>10831198</v>
      </c>
      <c r="X16" s="12">
        <f t="shared" si="0"/>
        <v>1.9653333349760713E-3</v>
      </c>
      <c r="Z16" s="20" t="s">
        <v>191</v>
      </c>
      <c r="AA16" s="22">
        <v>11414247</v>
      </c>
      <c r="AB16" s="12">
        <f t="shared" si="1"/>
        <v>2.1083840941957068E-3</v>
      </c>
      <c r="AD16" s="20" t="s">
        <v>191</v>
      </c>
      <c r="AE16" s="22">
        <v>11128348</v>
      </c>
      <c r="AF16" s="12">
        <f t="shared" si="2"/>
        <v>2.0744065364134371E-3</v>
      </c>
      <c r="AH16" s="20" t="s">
        <v>134</v>
      </c>
      <c r="AI16" s="22">
        <v>10746243</v>
      </c>
      <c r="AJ16" s="12">
        <f t="shared" si="12"/>
        <v>1.9927423794060014E-3</v>
      </c>
      <c r="AL16" s="20" t="s">
        <v>11</v>
      </c>
      <c r="AM16" s="22">
        <v>13671</v>
      </c>
      <c r="AN16" s="12">
        <f t="shared" si="3"/>
        <v>2.5455825177637752E-3</v>
      </c>
      <c r="AP16" s="4" t="s">
        <v>4</v>
      </c>
      <c r="AQ16" s="17">
        <v>33174</v>
      </c>
      <c r="AR16" s="12">
        <f t="shared" si="4"/>
        <v>6.2531455165432967E-3</v>
      </c>
      <c r="AT16" s="4" t="s">
        <v>4</v>
      </c>
      <c r="AU16" s="17">
        <v>32382</v>
      </c>
      <c r="AV16" s="12">
        <f t="shared" si="5"/>
        <v>6.2522034856488159E-3</v>
      </c>
      <c r="AX16" s="4" t="s">
        <v>2</v>
      </c>
      <c r="AY16" s="17">
        <v>42705</v>
      </c>
      <c r="AZ16" s="12">
        <f t="shared" si="6"/>
        <v>8.5809753316801653E-3</v>
      </c>
      <c r="BB16" s="4" t="s">
        <v>0</v>
      </c>
      <c r="BC16" s="17">
        <v>55425</v>
      </c>
      <c r="BD16" s="12">
        <f t="shared" si="13"/>
        <v>1.1712826226248902E-2</v>
      </c>
      <c r="BF16" s="4" t="s">
        <v>0</v>
      </c>
      <c r="BG16" s="17">
        <v>50715</v>
      </c>
      <c r="BH16" s="12">
        <f t="shared" si="14"/>
        <v>1.146491631617081E-2</v>
      </c>
      <c r="BJ16" s="4" t="s">
        <v>39</v>
      </c>
      <c r="BK16" s="17">
        <v>77482</v>
      </c>
      <c r="BL16" s="12">
        <f t="shared" si="15"/>
        <v>1.8385898370464865E-2</v>
      </c>
    </row>
    <row r="17" spans="2:64" x14ac:dyDescent="0.2">
      <c r="B17" s="20" t="s">
        <v>206</v>
      </c>
      <c r="C17" s="22">
        <v>4206444</v>
      </c>
      <c r="D17" s="12">
        <f t="shared" si="7"/>
        <v>7.0237359835717225E-4</v>
      </c>
      <c r="F17" s="20" t="s">
        <v>206</v>
      </c>
      <c r="G17" s="22">
        <v>4785844</v>
      </c>
      <c r="H17" s="12">
        <f t="shared" si="8"/>
        <v>8.0769134705897371E-4</v>
      </c>
      <c r="J17" s="20" t="s">
        <v>183</v>
      </c>
      <c r="K17" s="22">
        <v>4947837</v>
      </c>
      <c r="L17" s="12">
        <f t="shared" si="9"/>
        <v>8.443866801367731E-4</v>
      </c>
      <c r="N17" s="20" t="s">
        <v>201</v>
      </c>
      <c r="O17" s="22">
        <v>4705950</v>
      </c>
      <c r="P17" s="12">
        <f t="shared" si="10"/>
        <v>8.1538020583656859E-4</v>
      </c>
      <c r="R17" s="20" t="s">
        <v>183</v>
      </c>
      <c r="S17" s="22">
        <v>4773639</v>
      </c>
      <c r="T17" s="12">
        <f t="shared" si="11"/>
        <v>8.4453688714694066E-4</v>
      </c>
      <c r="V17" s="20" t="s">
        <v>183</v>
      </c>
      <c r="W17" s="22">
        <v>6176075</v>
      </c>
      <c r="X17" s="12">
        <f t="shared" si="0"/>
        <v>1.1206559123757443E-3</v>
      </c>
      <c r="Z17" s="20" t="s">
        <v>183</v>
      </c>
      <c r="AA17" s="22">
        <v>7593922</v>
      </c>
      <c r="AB17" s="12">
        <f t="shared" si="1"/>
        <v>1.4027122732986987E-3</v>
      </c>
      <c r="AD17" s="20" t="s">
        <v>183</v>
      </c>
      <c r="AE17" s="22">
        <v>9338954</v>
      </c>
      <c r="AF17" s="12">
        <f t="shared" si="2"/>
        <v>1.7408502340926447E-3</v>
      </c>
      <c r="AH17" s="20" t="s">
        <v>22</v>
      </c>
      <c r="AI17" s="22">
        <v>10552671</v>
      </c>
      <c r="AJ17" s="12">
        <f t="shared" si="12"/>
        <v>1.9568471248629597E-3</v>
      </c>
      <c r="AL17" s="20" t="s">
        <v>56</v>
      </c>
      <c r="AM17" s="22">
        <v>10238</v>
      </c>
      <c r="AN17" s="12">
        <f t="shared" si="3"/>
        <v>1.9063472911173675E-3</v>
      </c>
      <c r="AP17" s="4" t="s">
        <v>11</v>
      </c>
      <c r="AQ17" s="17">
        <v>13283</v>
      </c>
      <c r="AR17" s="12">
        <f t="shared" si="4"/>
        <v>2.5037840446206247E-3</v>
      </c>
      <c r="AT17" s="4" t="s">
        <v>11</v>
      </c>
      <c r="AU17" s="17">
        <v>12533</v>
      </c>
      <c r="AV17" s="12">
        <f t="shared" si="5"/>
        <v>2.4198278761545493E-3</v>
      </c>
      <c r="AX17" s="4" t="s">
        <v>4</v>
      </c>
      <c r="AY17" s="17">
        <v>29182</v>
      </c>
      <c r="AZ17" s="12">
        <f t="shared" si="6"/>
        <v>5.8637167106683191E-3</v>
      </c>
      <c r="BB17" s="4" t="s">
        <v>2</v>
      </c>
      <c r="BC17" s="17">
        <v>42198</v>
      </c>
      <c r="BD17" s="12">
        <f t="shared" si="13"/>
        <v>8.9175974938250115E-3</v>
      </c>
      <c r="BF17" s="4" t="s">
        <v>2</v>
      </c>
      <c r="BG17" s="17">
        <v>34252</v>
      </c>
      <c r="BH17" s="12">
        <f t="shared" si="14"/>
        <v>7.7431985341907244E-3</v>
      </c>
      <c r="BJ17" s="4" t="s">
        <v>30</v>
      </c>
      <c r="BK17" s="17">
        <v>62012</v>
      </c>
      <c r="BL17" s="12">
        <f t="shared" si="15"/>
        <v>1.4714983218673592E-2</v>
      </c>
    </row>
    <row r="18" spans="2:64" x14ac:dyDescent="0.2">
      <c r="B18" s="20" t="s">
        <v>194</v>
      </c>
      <c r="C18" s="22">
        <v>3098814</v>
      </c>
      <c r="D18" s="12">
        <f t="shared" si="7"/>
        <v>5.174263914649957E-4</v>
      </c>
      <c r="F18" s="20" t="s">
        <v>194</v>
      </c>
      <c r="G18" s="22">
        <v>2522664</v>
      </c>
      <c r="H18" s="12">
        <f t="shared" si="8"/>
        <v>4.2574180945663479E-4</v>
      </c>
      <c r="J18" s="20" t="s">
        <v>188</v>
      </c>
      <c r="K18" s="22">
        <v>2122923</v>
      </c>
      <c r="L18" s="12">
        <f t="shared" si="9"/>
        <v>3.6229324130039023E-4</v>
      </c>
      <c r="N18" s="20" t="s">
        <v>183</v>
      </c>
      <c r="O18" s="22">
        <v>4360813</v>
      </c>
      <c r="P18" s="12">
        <f t="shared" si="10"/>
        <v>7.5557976637125003E-4</v>
      </c>
      <c r="R18" s="20" t="s">
        <v>201</v>
      </c>
      <c r="S18" s="22">
        <v>4659082</v>
      </c>
      <c r="T18" s="12">
        <f t="shared" si="11"/>
        <v>8.2426983046735263E-4</v>
      </c>
      <c r="V18" s="20" t="s">
        <v>201</v>
      </c>
      <c r="W18" s="22">
        <v>4742322</v>
      </c>
      <c r="X18" s="12">
        <f t="shared" si="0"/>
        <v>8.6049978144526497E-4</v>
      </c>
      <c r="Z18" s="20" t="s">
        <v>136</v>
      </c>
      <c r="AA18" s="22">
        <v>4043187</v>
      </c>
      <c r="AB18" s="12">
        <f t="shared" si="1"/>
        <v>7.4683780372536695E-4</v>
      </c>
      <c r="AD18" s="20" t="s">
        <v>136</v>
      </c>
      <c r="AE18" s="22">
        <v>3809268</v>
      </c>
      <c r="AF18" s="12">
        <f t="shared" si="2"/>
        <v>7.1007578466727864E-4</v>
      </c>
      <c r="AH18" s="20" t="s">
        <v>136</v>
      </c>
      <c r="AI18" s="22">
        <v>3681333</v>
      </c>
      <c r="AJ18" s="12">
        <f t="shared" si="12"/>
        <v>6.8265237272280483E-4</v>
      </c>
      <c r="AL18" s="20" t="s">
        <v>22</v>
      </c>
      <c r="AM18" s="22">
        <v>8402</v>
      </c>
      <c r="AN18" s="12">
        <f t="shared" si="3"/>
        <v>1.5644784078890528E-3</v>
      </c>
      <c r="AP18" s="4" t="s">
        <v>56</v>
      </c>
      <c r="AQ18" s="17">
        <v>9667</v>
      </c>
      <c r="AR18" s="12">
        <f t="shared" si="4"/>
        <v>1.8221847744747106E-3</v>
      </c>
      <c r="AT18" s="4" t="s">
        <v>56</v>
      </c>
      <c r="AU18" s="17">
        <v>8795</v>
      </c>
      <c r="AV18" s="12">
        <f t="shared" si="5"/>
        <v>1.6981078888358143E-3</v>
      </c>
      <c r="AX18" s="4" t="s">
        <v>8</v>
      </c>
      <c r="AY18" s="17">
        <v>19010</v>
      </c>
      <c r="AZ18" s="12">
        <f t="shared" si="6"/>
        <v>3.8197948965048574E-3</v>
      </c>
      <c r="BB18" s="4" t="s">
        <v>8</v>
      </c>
      <c r="BC18" s="17">
        <v>28422</v>
      </c>
      <c r="BD18" s="12">
        <f t="shared" si="13"/>
        <v>6.0063499684699382E-3</v>
      </c>
      <c r="BF18" s="4" t="s">
        <v>8</v>
      </c>
      <c r="BG18" s="17">
        <v>26215</v>
      </c>
      <c r="BH18" s="12">
        <f t="shared" si="14"/>
        <v>5.9263094001462645E-3</v>
      </c>
      <c r="BJ18" s="4" t="s">
        <v>0</v>
      </c>
      <c r="BK18" s="17">
        <v>47668</v>
      </c>
      <c r="BL18" s="12">
        <f t="shared" si="15"/>
        <v>1.1311259434750254E-2</v>
      </c>
    </row>
    <row r="19" spans="2:64" x14ac:dyDescent="0.2">
      <c r="B19" s="20" t="s">
        <v>188</v>
      </c>
      <c r="C19" s="22">
        <v>2884825</v>
      </c>
      <c r="D19" s="12">
        <f t="shared" si="7"/>
        <v>4.8169544534070336E-4</v>
      </c>
      <c r="F19" s="20" t="s">
        <v>188</v>
      </c>
      <c r="G19" s="22">
        <v>2236845</v>
      </c>
      <c r="H19" s="12">
        <f t="shared" si="8"/>
        <v>3.7750506519061846E-4</v>
      </c>
      <c r="J19" s="20" t="s">
        <v>250</v>
      </c>
      <c r="K19" s="22">
        <v>2024888</v>
      </c>
      <c r="L19" s="12">
        <f t="shared" si="9"/>
        <v>3.4556280976289036E-4</v>
      </c>
      <c r="N19" s="20" t="s">
        <v>206</v>
      </c>
      <c r="O19" s="22">
        <v>4082486</v>
      </c>
      <c r="P19" s="12">
        <f t="shared" si="10"/>
        <v>7.0735521520732473E-4</v>
      </c>
      <c r="R19" s="20" t="s">
        <v>206</v>
      </c>
      <c r="S19" s="22">
        <v>2049484</v>
      </c>
      <c r="T19" s="12">
        <f t="shared" si="11"/>
        <v>3.6258812985595699E-4</v>
      </c>
      <c r="V19" s="20" t="s">
        <v>231</v>
      </c>
      <c r="W19" s="22">
        <v>4629487</v>
      </c>
      <c r="X19" s="12">
        <f t="shared" si="0"/>
        <v>8.4002574091419674E-4</v>
      </c>
      <c r="Z19" s="20" t="s">
        <v>201</v>
      </c>
      <c r="AA19" s="22">
        <v>2560936</v>
      </c>
      <c r="AB19" s="12">
        <f t="shared" si="1"/>
        <v>4.7304362071831608E-4</v>
      </c>
      <c r="AD19" s="20" t="s">
        <v>198</v>
      </c>
      <c r="AE19" s="22">
        <v>2667898</v>
      </c>
      <c r="AF19" s="12">
        <f t="shared" si="2"/>
        <v>4.9731595827919256E-4</v>
      </c>
      <c r="AH19" s="20" t="s">
        <v>144</v>
      </c>
      <c r="AI19" s="22">
        <v>2521060</v>
      </c>
      <c r="AJ19" s="12">
        <f t="shared" si="12"/>
        <v>4.6749576601099504E-4</v>
      </c>
      <c r="AL19" s="20" t="s">
        <v>27</v>
      </c>
      <c r="AM19" s="22">
        <v>2515</v>
      </c>
      <c r="AN19" s="12">
        <f t="shared" si="3"/>
        <v>4.6830078503225036E-4</v>
      </c>
      <c r="AP19" s="4" t="s">
        <v>22</v>
      </c>
      <c r="AQ19" s="17">
        <v>7946</v>
      </c>
      <c r="AR19" s="12">
        <f t="shared" si="4"/>
        <v>1.4977842368859057E-3</v>
      </c>
      <c r="AT19" s="4" t="s">
        <v>22</v>
      </c>
      <c r="AU19" s="17">
        <v>5854</v>
      </c>
      <c r="AV19" s="12">
        <f t="shared" si="5"/>
        <v>1.1302698784815073E-3</v>
      </c>
      <c r="AX19" s="4" t="s">
        <v>11</v>
      </c>
      <c r="AY19" s="17">
        <v>10977</v>
      </c>
      <c r="AZ19" s="12">
        <f t="shared" si="6"/>
        <v>2.2056753592285018E-3</v>
      </c>
      <c r="BB19" s="4" t="s">
        <v>4</v>
      </c>
      <c r="BC19" s="17">
        <v>24815</v>
      </c>
      <c r="BD19" s="12">
        <f t="shared" si="13"/>
        <v>5.2440917059876687E-3</v>
      </c>
      <c r="BF19" s="4" t="s">
        <v>4</v>
      </c>
      <c r="BG19" s="17">
        <v>14002</v>
      </c>
      <c r="BH19" s="12">
        <f t="shared" si="14"/>
        <v>3.1653703689051307E-3</v>
      </c>
      <c r="BJ19" s="4" t="s">
        <v>2</v>
      </c>
      <c r="BK19" s="17">
        <v>32916</v>
      </c>
      <c r="BL19" s="12">
        <f t="shared" si="15"/>
        <v>7.8107203061642903E-3</v>
      </c>
    </row>
    <row r="20" spans="2:64" x14ac:dyDescent="0.2">
      <c r="B20" s="20" t="s">
        <v>308</v>
      </c>
      <c r="C20" s="22">
        <v>2490808</v>
      </c>
      <c r="D20" s="12">
        <f t="shared" si="7"/>
        <v>4.1590421215088842E-4</v>
      </c>
      <c r="F20" s="20" t="s">
        <v>308</v>
      </c>
      <c r="G20" s="22">
        <v>199611</v>
      </c>
      <c r="H20" s="12">
        <f t="shared" si="8"/>
        <v>3.3687700116800462E-5</v>
      </c>
      <c r="J20" s="20" t="s">
        <v>194</v>
      </c>
      <c r="K20" s="22">
        <v>1955916</v>
      </c>
      <c r="L20" s="12">
        <f t="shared" si="9"/>
        <v>3.3379220412200252E-4</v>
      </c>
      <c r="N20" s="20" t="s">
        <v>188</v>
      </c>
      <c r="O20" s="22">
        <v>1709718</v>
      </c>
      <c r="P20" s="12">
        <f t="shared" si="10"/>
        <v>2.9623566224938353E-4</v>
      </c>
      <c r="R20" s="20" t="s">
        <v>198</v>
      </c>
      <c r="S20" s="22">
        <v>1489664</v>
      </c>
      <c r="T20" s="12">
        <f t="shared" si="11"/>
        <v>2.6354657263669503E-4</v>
      </c>
      <c r="V20" s="20" t="s">
        <v>182</v>
      </c>
      <c r="W20" s="22">
        <v>4558000</v>
      </c>
      <c r="X20" s="12">
        <f t="shared" si="0"/>
        <v>8.2705434254095732E-4</v>
      </c>
      <c r="Z20" s="20" t="s">
        <v>198</v>
      </c>
      <c r="AA20" s="22">
        <v>2283922</v>
      </c>
      <c r="AB20" s="12">
        <f t="shared" si="1"/>
        <v>4.2187494428529956E-4</v>
      </c>
      <c r="AD20" s="20" t="s">
        <v>182</v>
      </c>
      <c r="AE20" s="22">
        <v>2396373</v>
      </c>
      <c r="AF20" s="12">
        <f t="shared" si="2"/>
        <v>4.467016860799714E-4</v>
      </c>
      <c r="AH20" s="20" t="s">
        <v>25</v>
      </c>
      <c r="AI20" s="22">
        <v>2019903</v>
      </c>
      <c r="AJ20" s="12">
        <f t="shared" si="12"/>
        <v>3.7456312037512275E-4</v>
      </c>
      <c r="AL20" s="20" t="s">
        <v>25</v>
      </c>
      <c r="AM20" s="22">
        <v>1710</v>
      </c>
      <c r="AN20" s="12">
        <f t="shared" si="3"/>
        <v>3.184072932028422E-4</v>
      </c>
      <c r="AP20" s="4" t="s">
        <v>27</v>
      </c>
      <c r="AQ20" s="17">
        <v>2663</v>
      </c>
      <c r="AR20" s="12">
        <f t="shared" si="4"/>
        <v>5.0196317931376373E-4</v>
      </c>
      <c r="AT20" s="4" t="s">
        <v>27</v>
      </c>
      <c r="AU20" s="17">
        <v>2931</v>
      </c>
      <c r="AV20" s="12">
        <f t="shared" si="5"/>
        <v>5.6590724527319752E-4</v>
      </c>
      <c r="AX20" s="4" t="s">
        <v>93</v>
      </c>
      <c r="AY20" s="17">
        <v>8051</v>
      </c>
      <c r="AZ20" s="12">
        <f t="shared" si="6"/>
        <v>1.6177363867312261E-3</v>
      </c>
      <c r="BB20" s="4" t="s">
        <v>11</v>
      </c>
      <c r="BC20" s="17">
        <v>9225</v>
      </c>
      <c r="BD20" s="12">
        <f t="shared" si="13"/>
        <v>1.9494961107288432E-3</v>
      </c>
      <c r="BF20" s="4" t="s">
        <v>11</v>
      </c>
      <c r="BG20" s="17">
        <v>8588</v>
      </c>
      <c r="BH20" s="12">
        <f t="shared" si="14"/>
        <v>1.9414512732579103E-3</v>
      </c>
      <c r="BJ20" s="4" t="s">
        <v>4</v>
      </c>
      <c r="BK20" s="17">
        <v>29135</v>
      </c>
      <c r="BL20" s="12">
        <f t="shared" si="15"/>
        <v>6.9135173204549942E-3</v>
      </c>
    </row>
    <row r="21" spans="2:64" x14ac:dyDescent="0.2">
      <c r="B21" s="9" t="s">
        <v>18</v>
      </c>
      <c r="C21" s="16">
        <f>SUM(C5:C20)</f>
        <v>5988898230</v>
      </c>
      <c r="D21" s="10"/>
      <c r="F21" s="20" t="s">
        <v>132</v>
      </c>
      <c r="G21" s="22">
        <v>1580</v>
      </c>
      <c r="H21" s="12">
        <f t="shared" si="8"/>
        <v>2.6665146802803822E-7</v>
      </c>
      <c r="J21" s="20" t="s">
        <v>269</v>
      </c>
      <c r="K21" s="22">
        <v>231257</v>
      </c>
      <c r="L21" s="12">
        <f t="shared" si="9"/>
        <v>3.9465796971159263E-5</v>
      </c>
      <c r="N21" s="20" t="s">
        <v>194</v>
      </c>
      <c r="O21" s="22">
        <v>1501788</v>
      </c>
      <c r="P21" s="12">
        <f t="shared" si="10"/>
        <v>2.6020850382237141E-4</v>
      </c>
      <c r="R21" s="20" t="s">
        <v>194</v>
      </c>
      <c r="S21" s="22">
        <v>1287000</v>
      </c>
      <c r="T21" s="12">
        <f t="shared" si="11"/>
        <v>2.2769190836552841E-4</v>
      </c>
      <c r="V21" s="20" t="s">
        <v>198</v>
      </c>
      <c r="W21" s="22">
        <v>2164945</v>
      </c>
      <c r="X21" s="12">
        <f t="shared" si="0"/>
        <v>3.9283176033618535E-4</v>
      </c>
      <c r="Z21" s="20" t="s">
        <v>182</v>
      </c>
      <c r="AA21" s="22">
        <v>1694948</v>
      </c>
      <c r="AB21" s="12">
        <f t="shared" si="1"/>
        <v>3.1308253656056552E-4</v>
      </c>
      <c r="AD21" s="20" t="s">
        <v>201</v>
      </c>
      <c r="AE21" s="22">
        <v>728437</v>
      </c>
      <c r="AF21" s="12">
        <f t="shared" si="2"/>
        <v>1.3578605505196233E-4</v>
      </c>
      <c r="AH21" s="20" t="s">
        <v>140</v>
      </c>
      <c r="AI21" s="22">
        <v>596720</v>
      </c>
      <c r="AJ21" s="12">
        <f t="shared" si="12"/>
        <v>1.1065348444467048E-4</v>
      </c>
      <c r="AL21" s="20" t="s">
        <v>111</v>
      </c>
      <c r="AM21" s="22">
        <v>537</v>
      </c>
      <c r="AN21" s="12">
        <f t="shared" si="3"/>
        <v>9.9991062251418862E-5</v>
      </c>
      <c r="AP21" s="4" t="s">
        <v>49</v>
      </c>
      <c r="AQ21" s="17">
        <v>2438</v>
      </c>
      <c r="AR21" s="12">
        <f t="shared" si="4"/>
        <v>4.5955172030302517E-4</v>
      </c>
      <c r="AT21" s="4" t="s">
        <v>8</v>
      </c>
      <c r="AU21" s="17">
        <v>2499</v>
      </c>
      <c r="AV21" s="12">
        <f t="shared" si="5"/>
        <v>4.8249819376926662E-4</v>
      </c>
      <c r="AX21" s="4" t="s">
        <v>22</v>
      </c>
      <c r="AY21" s="17">
        <v>5324</v>
      </c>
      <c r="AZ21" s="12">
        <f t="shared" si="6"/>
        <v>1.0697836943183514E-3</v>
      </c>
      <c r="BB21" s="4" t="s">
        <v>93</v>
      </c>
      <c r="BC21" s="17">
        <v>7224</v>
      </c>
      <c r="BD21" s="12">
        <f t="shared" si="13"/>
        <v>1.5266297998813186E-3</v>
      </c>
      <c r="BF21" s="4" t="s">
        <v>93</v>
      </c>
      <c r="BG21" s="17">
        <v>6628</v>
      </c>
      <c r="BH21" s="12">
        <f t="shared" si="14"/>
        <v>1.4983627199759465E-3</v>
      </c>
      <c r="BJ21" s="4" t="s">
        <v>8</v>
      </c>
      <c r="BK21" s="17">
        <v>26413</v>
      </c>
      <c r="BL21" s="12">
        <f t="shared" si="15"/>
        <v>6.2676071043479579E-3</v>
      </c>
    </row>
    <row r="22" spans="2:64" x14ac:dyDescent="0.2">
      <c r="F22" s="20" t="s">
        <v>269</v>
      </c>
      <c r="G22" s="22">
        <v>-18738</v>
      </c>
      <c r="H22" s="12">
        <f t="shared" si="8"/>
        <v>-3.1623513974110001E-6</v>
      </c>
      <c r="J22" s="20" t="s">
        <v>271</v>
      </c>
      <c r="K22" s="22">
        <v>2619</v>
      </c>
      <c r="L22" s="12">
        <f t="shared" si="9"/>
        <v>4.4695262096916466E-7</v>
      </c>
      <c r="N22" s="20" t="s">
        <v>132</v>
      </c>
      <c r="O22" s="22">
        <v>1811</v>
      </c>
      <c r="P22" s="12">
        <f t="shared" si="10"/>
        <v>3.1378436931332158E-7</v>
      </c>
      <c r="R22" s="20" t="s">
        <v>188</v>
      </c>
      <c r="S22" s="22">
        <v>1267428</v>
      </c>
      <c r="T22" s="12">
        <f t="shared" si="11"/>
        <v>2.2422929295719111E-4</v>
      </c>
      <c r="V22" s="20" t="s">
        <v>206</v>
      </c>
      <c r="W22" s="22">
        <v>1267170</v>
      </c>
      <c r="X22" s="12">
        <f t="shared" si="0"/>
        <v>2.2992945397929461E-4</v>
      </c>
      <c r="Z22" s="20" t="s">
        <v>206</v>
      </c>
      <c r="AA22" s="22">
        <v>935992</v>
      </c>
      <c r="AB22" s="12">
        <f t="shared" si="1"/>
        <v>1.7289188196947447E-4</v>
      </c>
      <c r="AD22" s="20" t="s">
        <v>194</v>
      </c>
      <c r="AE22" s="22">
        <v>659516</v>
      </c>
      <c r="AF22" s="12">
        <f t="shared" si="2"/>
        <v>1.2293866989684761E-4</v>
      </c>
      <c r="AH22" s="20" t="s">
        <v>132</v>
      </c>
      <c r="AI22" s="22">
        <v>2759</v>
      </c>
      <c r="AJ22" s="12">
        <f t="shared" si="12"/>
        <v>5.1161845351730433E-7</v>
      </c>
      <c r="AL22" s="20" t="s">
        <v>21</v>
      </c>
      <c r="AM22" s="22">
        <v>220</v>
      </c>
      <c r="AN22" s="12">
        <f t="shared" si="3"/>
        <v>4.096468099685689E-5</v>
      </c>
      <c r="AP22" s="4" t="s">
        <v>25</v>
      </c>
      <c r="AQ22" s="17">
        <v>1708</v>
      </c>
      <c r="AR22" s="12">
        <f t="shared" si="4"/>
        <v>3.2195009773485107E-4</v>
      </c>
      <c r="AT22" s="4" t="s">
        <v>49</v>
      </c>
      <c r="AU22" s="17">
        <v>2165</v>
      </c>
      <c r="AV22" s="12">
        <f t="shared" si="5"/>
        <v>4.1801064006020895E-4</v>
      </c>
      <c r="AX22" s="4" t="s">
        <v>27</v>
      </c>
      <c r="AY22" s="17">
        <v>2865</v>
      </c>
      <c r="AZ22" s="12">
        <f t="shared" si="6"/>
        <v>5.7568187156688147E-4</v>
      </c>
      <c r="BB22" s="4" t="s">
        <v>22</v>
      </c>
      <c r="BC22" s="17">
        <v>3657</v>
      </c>
      <c r="BD22" s="12">
        <f t="shared" si="13"/>
        <v>7.7282463706616574E-4</v>
      </c>
      <c r="BF22" s="4" t="s">
        <v>22</v>
      </c>
      <c r="BG22" s="17">
        <v>3534</v>
      </c>
      <c r="BH22" s="12">
        <f t="shared" si="14"/>
        <v>7.9891578943798967E-4</v>
      </c>
      <c r="BJ22" s="4" t="s">
        <v>11</v>
      </c>
      <c r="BK22" s="17">
        <v>8188</v>
      </c>
      <c r="BL22" s="12">
        <f t="shared" si="15"/>
        <v>1.9429510835725242E-3</v>
      </c>
    </row>
    <row r="23" spans="2:64" x14ac:dyDescent="0.2">
      <c r="F23" s="9" t="s">
        <v>18</v>
      </c>
      <c r="G23" s="16">
        <f>SUM(G5:G22)</f>
        <v>5925337714</v>
      </c>
      <c r="H23" s="10"/>
      <c r="J23" s="20" t="s">
        <v>132</v>
      </c>
      <c r="K23" s="22">
        <v>2081</v>
      </c>
      <c r="L23" s="12">
        <f t="shared" si="9"/>
        <v>3.5513875686782425E-7</v>
      </c>
      <c r="N23" s="9" t="s">
        <v>18</v>
      </c>
      <c r="O23" s="16">
        <f>SUM(O5:O22)</f>
        <v>5771479325</v>
      </c>
      <c r="P23" s="10"/>
      <c r="R23" s="20" t="s">
        <v>132</v>
      </c>
      <c r="S23" s="22">
        <v>2188</v>
      </c>
      <c r="T23" s="12">
        <f t="shared" si="11"/>
        <v>3.8709393590036996E-7</v>
      </c>
      <c r="V23" s="20" t="s">
        <v>194</v>
      </c>
      <c r="W23" s="22">
        <v>1001559</v>
      </c>
      <c r="X23" s="12">
        <f t="shared" si="0"/>
        <v>1.8173403252763902E-4</v>
      </c>
      <c r="Z23" s="20" t="s">
        <v>194</v>
      </c>
      <c r="AA23" s="22">
        <v>785966</v>
      </c>
      <c r="AB23" s="12">
        <f t="shared" si="1"/>
        <v>1.4517981019498028E-4</v>
      </c>
      <c r="AD23" s="20" t="s">
        <v>188</v>
      </c>
      <c r="AE23" s="22">
        <v>525214</v>
      </c>
      <c r="AF23" s="12">
        <f t="shared" si="2"/>
        <v>9.7903781820612266E-5</v>
      </c>
      <c r="AH23" s="28" t="s">
        <v>158</v>
      </c>
      <c r="AI23" s="22">
        <v>-15917</v>
      </c>
      <c r="AJ23" s="12">
        <f t="shared" si="12"/>
        <v>-2.9515878668484717E-6</v>
      </c>
      <c r="AL23" s="20" t="s">
        <v>7</v>
      </c>
      <c r="AM23" s="22">
        <v>3</v>
      </c>
      <c r="AN23" s="12">
        <f t="shared" si="3"/>
        <v>5.5860928632077577E-7</v>
      </c>
      <c r="AP23" s="4" t="s">
        <v>16</v>
      </c>
      <c r="AQ23" s="17">
        <v>485</v>
      </c>
      <c r="AR23" s="12">
        <f t="shared" si="4"/>
        <v>9.1420256089814274E-5</v>
      </c>
      <c r="AT23" s="4" t="s">
        <v>25</v>
      </c>
      <c r="AU23" s="17">
        <v>1494</v>
      </c>
      <c r="AV23" s="12">
        <f t="shared" si="5"/>
        <v>2.8845630311776085E-4</v>
      </c>
      <c r="AX23" s="4" t="s">
        <v>49</v>
      </c>
      <c r="AY23" s="17">
        <v>1883</v>
      </c>
      <c r="AZ23" s="12">
        <f t="shared" si="6"/>
        <v>3.783626401956153E-4</v>
      </c>
      <c r="BB23" s="4" t="s">
        <v>27</v>
      </c>
      <c r="BC23" s="17">
        <v>2358</v>
      </c>
      <c r="BD23" s="12">
        <f t="shared" si="13"/>
        <v>4.9831022537654335E-4</v>
      </c>
      <c r="BF23" s="4" t="s">
        <v>27</v>
      </c>
      <c r="BG23" s="17">
        <v>2250</v>
      </c>
      <c r="BH23" s="12">
        <f t="shared" si="14"/>
        <v>5.0864757392062162E-4</v>
      </c>
      <c r="BJ23" s="4" t="s">
        <v>40</v>
      </c>
      <c r="BK23" s="17">
        <v>7295</v>
      </c>
      <c r="BL23" s="12">
        <f t="shared" si="15"/>
        <v>1.7310488708673136E-3</v>
      </c>
    </row>
    <row r="24" spans="2:64" x14ac:dyDescent="0.2">
      <c r="J24" s="9" t="s">
        <v>18</v>
      </c>
      <c r="K24" s="16">
        <f>SUM(K5:K23)</f>
        <v>5859681490</v>
      </c>
      <c r="L24" s="10"/>
      <c r="R24" s="9" t="s">
        <v>18</v>
      </c>
      <c r="S24" s="16">
        <f>SUM(S5:S23)</f>
        <v>5652374778</v>
      </c>
      <c r="T24" s="10"/>
      <c r="V24" s="20" t="s">
        <v>188</v>
      </c>
      <c r="W24" s="22">
        <v>877356</v>
      </c>
      <c r="X24" s="12">
        <f t="shared" si="0"/>
        <v>1.591972553212734E-4</v>
      </c>
      <c r="Z24" s="20" t="s">
        <v>188</v>
      </c>
      <c r="AA24" s="22">
        <v>706345</v>
      </c>
      <c r="AB24" s="12">
        <f t="shared" si="1"/>
        <v>1.3047260699848765E-4</v>
      </c>
      <c r="AD24" s="20" t="s">
        <v>206</v>
      </c>
      <c r="AE24" s="22">
        <v>117952</v>
      </c>
      <c r="AF24" s="12">
        <f t="shared" si="2"/>
        <v>2.1987126910754205E-5</v>
      </c>
      <c r="AH24" s="9" t="s">
        <v>18</v>
      </c>
      <c r="AI24" s="16">
        <f>SUM(AI5:AI23)</f>
        <v>5392690551</v>
      </c>
      <c r="AJ24" s="10"/>
      <c r="AL24" s="28" t="s">
        <v>20</v>
      </c>
      <c r="AM24" s="22">
        <v>1</v>
      </c>
      <c r="AN24" s="12">
        <f t="shared" si="3"/>
        <v>1.862030954402586E-7</v>
      </c>
      <c r="AP24" s="4" t="s">
        <v>21</v>
      </c>
      <c r="AQ24" s="17">
        <v>255</v>
      </c>
      <c r="AR24" s="12">
        <f t="shared" si="4"/>
        <v>4.8066320212170395E-5</v>
      </c>
      <c r="AT24" s="4" t="s">
        <v>16</v>
      </c>
      <c r="AU24" s="17">
        <v>368</v>
      </c>
      <c r="AV24" s="12">
        <f t="shared" si="5"/>
        <v>7.1052154984829979E-5</v>
      </c>
      <c r="AX24" s="4" t="s">
        <v>25</v>
      </c>
      <c r="AY24" s="17">
        <v>1021</v>
      </c>
      <c r="AZ24" s="12">
        <f t="shared" si="6"/>
        <v>2.051557385234855E-4</v>
      </c>
      <c r="BB24" s="4" t="s">
        <v>49</v>
      </c>
      <c r="BC24" s="17">
        <v>1655</v>
      </c>
      <c r="BD24" s="12">
        <f t="shared" si="13"/>
        <v>3.4974699872696317E-4</v>
      </c>
      <c r="BF24" s="4" t="s">
        <v>25</v>
      </c>
      <c r="BG24" s="17">
        <v>1721</v>
      </c>
      <c r="BH24" s="12">
        <f t="shared" si="14"/>
        <v>3.8905887765217323E-4</v>
      </c>
      <c r="BJ24" s="4" t="s">
        <v>56</v>
      </c>
      <c r="BK24" s="17">
        <v>6067</v>
      </c>
      <c r="BL24" s="12">
        <f t="shared" si="15"/>
        <v>1.4396536668337206E-3</v>
      </c>
    </row>
    <row r="25" spans="2:64" x14ac:dyDescent="0.2">
      <c r="D25" s="43"/>
      <c r="V25" s="20" t="s">
        <v>132</v>
      </c>
      <c r="W25" s="22">
        <v>2592</v>
      </c>
      <c r="X25" s="12">
        <f t="shared" si="0"/>
        <v>4.7032138127822758E-7</v>
      </c>
      <c r="Z25" s="20" t="s">
        <v>180</v>
      </c>
      <c r="AA25" s="22">
        <v>68962</v>
      </c>
      <c r="AB25" s="12">
        <f t="shared" si="1"/>
        <v>1.2738324648478726E-5</v>
      </c>
      <c r="AD25" s="20" t="s">
        <v>137</v>
      </c>
      <c r="AE25" s="22">
        <v>46545</v>
      </c>
      <c r="AF25" s="12">
        <f t="shared" si="2"/>
        <v>8.6763329325577736E-6</v>
      </c>
      <c r="AL25" s="9" t="s">
        <v>18</v>
      </c>
      <c r="AM25" s="16">
        <f>SUM(AM5:AM24)</f>
        <v>5370480</v>
      </c>
      <c r="AN25" s="10"/>
      <c r="AP25" s="4" t="s">
        <v>7</v>
      </c>
      <c r="AQ25" s="17">
        <v>3</v>
      </c>
      <c r="AR25" s="12">
        <f t="shared" si="4"/>
        <v>5.6548612014318104E-7</v>
      </c>
      <c r="AT25" s="4" t="s">
        <v>57</v>
      </c>
      <c r="AU25" s="17">
        <v>331</v>
      </c>
      <c r="AV25" s="12">
        <f t="shared" si="5"/>
        <v>6.3908324184724786E-5</v>
      </c>
      <c r="AX25" s="4" t="s">
        <v>57</v>
      </c>
      <c r="AY25" s="17">
        <v>390</v>
      </c>
      <c r="AZ25" s="12">
        <f t="shared" si="6"/>
        <v>7.8365071522193291E-5</v>
      </c>
      <c r="BB25" s="4" t="s">
        <v>25</v>
      </c>
      <c r="BC25" s="17">
        <v>929</v>
      </c>
      <c r="BD25" s="12">
        <f t="shared" si="13"/>
        <v>1.9632323976879082E-4</v>
      </c>
      <c r="BF25" s="4" t="s">
        <v>49</v>
      </c>
      <c r="BG25" s="17">
        <v>1347</v>
      </c>
      <c r="BH25" s="12">
        <f t="shared" si="14"/>
        <v>3.0451034758714545E-4</v>
      </c>
      <c r="BJ25" s="4" t="s">
        <v>22</v>
      </c>
      <c r="BK25" s="17">
        <v>3345</v>
      </c>
      <c r="BL25" s="12">
        <f t="shared" si="15"/>
        <v>7.9374345072668457E-4</v>
      </c>
    </row>
    <row r="26" spans="2:64" x14ac:dyDescent="0.2">
      <c r="V26" s="9" t="s">
        <v>18</v>
      </c>
      <c r="W26" s="16">
        <f>SUM(W5:W25)</f>
        <v>5511125165</v>
      </c>
      <c r="X26" s="10"/>
      <c r="Z26" s="20" t="s">
        <v>137</v>
      </c>
      <c r="AA26" s="22">
        <v>20011</v>
      </c>
      <c r="AB26" s="12">
        <f t="shared" si="1"/>
        <v>3.6963344238958815E-6</v>
      </c>
      <c r="AD26" s="28" t="s">
        <v>132</v>
      </c>
      <c r="AE26" s="22">
        <v>2801</v>
      </c>
      <c r="AF26" s="12">
        <f t="shared" si="2"/>
        <v>5.2212715746254859E-7</v>
      </c>
      <c r="AP26" s="4" t="s">
        <v>57</v>
      </c>
      <c r="AQ26" s="17">
        <v>1</v>
      </c>
      <c r="AR26" s="12">
        <f t="shared" si="4"/>
        <v>1.8849537338106037E-7</v>
      </c>
      <c r="AT26" s="4" t="s">
        <v>21</v>
      </c>
      <c r="AU26" s="17">
        <v>62</v>
      </c>
      <c r="AV26" s="12">
        <f t="shared" si="5"/>
        <v>1.1970743502878964E-5</v>
      </c>
      <c r="AX26" s="4" t="s">
        <v>16</v>
      </c>
      <c r="AY26" s="17">
        <v>311</v>
      </c>
      <c r="AZ26" s="12">
        <f t="shared" si="6"/>
        <v>6.24911211369285E-5</v>
      </c>
      <c r="BB26" s="4" t="s">
        <v>57</v>
      </c>
      <c r="BC26" s="17">
        <v>490</v>
      </c>
      <c r="BD26" s="12">
        <f t="shared" si="13"/>
        <v>1.0355047092218246E-4</v>
      </c>
      <c r="BF26" s="4" t="s">
        <v>57</v>
      </c>
      <c r="BG26" s="17">
        <v>596</v>
      </c>
      <c r="BH26" s="12">
        <f>BG26/$BG$31</f>
        <v>1.3473509069186244E-4</v>
      </c>
      <c r="BJ26" s="4" t="s">
        <v>27</v>
      </c>
      <c r="BK26" s="17">
        <v>2454</v>
      </c>
      <c r="BL26" s="12">
        <f t="shared" si="15"/>
        <v>5.8231582304433009E-4</v>
      </c>
    </row>
    <row r="27" spans="2:64" x14ac:dyDescent="0.2">
      <c r="H27" s="43"/>
      <c r="P27" s="43"/>
      <c r="Z27" s="20" t="s">
        <v>132</v>
      </c>
      <c r="AA27" s="22">
        <v>2842</v>
      </c>
      <c r="AB27" s="12">
        <f t="shared" si="1"/>
        <v>5.2496039341922419E-7</v>
      </c>
      <c r="AD27" s="9" t="s">
        <v>18</v>
      </c>
      <c r="AE27" s="16">
        <f>SUM(AE5:AE26)</f>
        <v>5364593586</v>
      </c>
      <c r="AF27" s="10"/>
      <c r="AP27" s="4" t="s">
        <v>8</v>
      </c>
      <c r="AQ27" s="17">
        <v>-22</v>
      </c>
      <c r="AR27" s="12">
        <f t="shared" si="4"/>
        <v>-4.1468982143833279E-6</v>
      </c>
      <c r="AT27" s="4" t="s">
        <v>7</v>
      </c>
      <c r="AU27" s="17">
        <v>3</v>
      </c>
      <c r="AV27" s="12">
        <f t="shared" si="5"/>
        <v>5.7922952433285308E-7</v>
      </c>
      <c r="AX27" s="4" t="s">
        <v>21</v>
      </c>
      <c r="AY27" s="17">
        <v>115</v>
      </c>
      <c r="AZ27" s="12">
        <f t="shared" si="6"/>
        <v>2.3107649295005715E-5</v>
      </c>
      <c r="BB27" s="4" t="s">
        <v>16</v>
      </c>
      <c r="BC27" s="17">
        <v>252</v>
      </c>
      <c r="BD27" s="12">
        <f t="shared" si="13"/>
        <v>5.3254527902836694E-5</v>
      </c>
      <c r="BF27" s="4" t="s">
        <v>21</v>
      </c>
      <c r="BG27" s="17">
        <v>265</v>
      </c>
      <c r="BH27" s="12">
        <f t="shared" si="14"/>
        <v>5.9907380928428768E-5</v>
      </c>
      <c r="BJ27" s="4" t="s">
        <v>25</v>
      </c>
      <c r="BK27" s="17">
        <v>2344</v>
      </c>
      <c r="BL27" s="12">
        <f t="shared" si="15"/>
        <v>5.5621364678724926E-4</v>
      </c>
    </row>
    <row r="28" spans="2:64" x14ac:dyDescent="0.2">
      <c r="L28" s="43"/>
      <c r="Z28" s="28" t="s">
        <v>209</v>
      </c>
      <c r="AA28" s="22">
        <v>24</v>
      </c>
      <c r="AB28" s="12">
        <f t="shared" si="1"/>
        <v>4.4331630689871151E-9</v>
      </c>
      <c r="AP28" s="9" t="s">
        <v>18</v>
      </c>
      <c r="AQ28" s="16">
        <f>SUM(AQ5:AQ27)</f>
        <v>5305170</v>
      </c>
      <c r="AR28" s="10"/>
      <c r="AT28" s="9" t="s">
        <v>18</v>
      </c>
      <c r="AU28" s="16">
        <f>SUM(AU5:AU27)</f>
        <v>5179294</v>
      </c>
      <c r="AV28" s="10"/>
      <c r="AX28" s="4" t="s">
        <v>7</v>
      </c>
      <c r="AY28" s="17">
        <v>3</v>
      </c>
      <c r="AZ28" s="12">
        <f t="shared" si="6"/>
        <v>6.0280824247840994E-7</v>
      </c>
      <c r="BB28" s="4" t="s">
        <v>21</v>
      </c>
      <c r="BC28" s="17">
        <v>90</v>
      </c>
      <c r="BD28" s="12">
        <f t="shared" si="13"/>
        <v>1.9019474251013103E-5</v>
      </c>
      <c r="BF28" s="4" t="s">
        <v>16</v>
      </c>
      <c r="BG28" s="17">
        <v>185</v>
      </c>
      <c r="BH28" s="12">
        <f t="shared" si="14"/>
        <v>4.1822133855695551E-5</v>
      </c>
      <c r="BJ28" s="4" t="s">
        <v>49</v>
      </c>
      <c r="BK28" s="17">
        <v>1410</v>
      </c>
      <c r="BL28" s="12">
        <f t="shared" si="15"/>
        <v>3.3458244111349034E-4</v>
      </c>
    </row>
    <row r="29" spans="2:64" x14ac:dyDescent="0.2">
      <c r="Z29" s="9" t="s">
        <v>18</v>
      </c>
      <c r="AA29" s="16">
        <f>SUM(AA5:AA28)</f>
        <v>5413741752</v>
      </c>
      <c r="AB29" s="10"/>
      <c r="AX29" s="9" t="s">
        <v>18</v>
      </c>
      <c r="AY29" s="16">
        <f>SUM(AY5:AY28)</f>
        <v>4976707</v>
      </c>
      <c r="AZ29" s="10"/>
      <c r="BB29" s="4" t="s">
        <v>7</v>
      </c>
      <c r="BC29" s="17">
        <v>3</v>
      </c>
      <c r="BD29" s="12">
        <f t="shared" si="13"/>
        <v>6.3398247503377009E-7</v>
      </c>
      <c r="BF29" s="4" t="s">
        <v>34</v>
      </c>
      <c r="BG29" s="17">
        <v>41</v>
      </c>
      <c r="BH29" s="12">
        <f t="shared" si="14"/>
        <v>9.268689124775771E-6</v>
      </c>
      <c r="BJ29" s="4" t="s">
        <v>34</v>
      </c>
      <c r="BK29" s="17">
        <v>641</v>
      </c>
      <c r="BL29" s="12">
        <f t="shared" si="15"/>
        <v>1.521044998253527E-4</v>
      </c>
    </row>
    <row r="30" spans="2:64" x14ac:dyDescent="0.2">
      <c r="BB30" s="9" t="s">
        <v>18</v>
      </c>
      <c r="BC30" s="16">
        <f>SUM(BC5:BC29)</f>
        <v>4731992</v>
      </c>
      <c r="BD30" s="10"/>
      <c r="BF30" s="4" t="s">
        <v>7</v>
      </c>
      <c r="BG30" s="17">
        <v>4</v>
      </c>
      <c r="BH30" s="12">
        <f t="shared" si="14"/>
        <v>9.0426235363666065E-7</v>
      </c>
      <c r="BJ30" s="4" t="s">
        <v>57</v>
      </c>
      <c r="BK30" s="17">
        <v>609</v>
      </c>
      <c r="BL30" s="12">
        <f t="shared" si="15"/>
        <v>1.4451113945965647E-4</v>
      </c>
    </row>
    <row r="31" spans="2:64" x14ac:dyDescent="0.2">
      <c r="BF31" s="9" t="s">
        <v>18</v>
      </c>
      <c r="BG31" s="16">
        <f>SUM(BG5:BG30)</f>
        <v>4423495</v>
      </c>
      <c r="BH31" s="10"/>
      <c r="BJ31" s="4" t="s">
        <v>16</v>
      </c>
      <c r="BK31" s="17">
        <v>111</v>
      </c>
      <c r="BL31" s="12">
        <f t="shared" si="15"/>
        <v>2.6339468768508815E-5</v>
      </c>
    </row>
    <row r="32" spans="2:64" x14ac:dyDescent="0.2">
      <c r="BJ32" s="4" t="s">
        <v>21</v>
      </c>
      <c r="BK32" s="17">
        <v>99</v>
      </c>
      <c r="BL32" s="12">
        <f t="shared" si="15"/>
        <v>2.3491958631372728E-5</v>
      </c>
    </row>
    <row r="33" spans="62:64" x14ac:dyDescent="0.2">
      <c r="BJ33" s="4" t="s">
        <v>7</v>
      </c>
      <c r="BK33" s="17">
        <v>27</v>
      </c>
      <c r="BL33" s="12">
        <f t="shared" si="15"/>
        <v>6.4068978085561984E-6</v>
      </c>
    </row>
    <row r="34" spans="62:64" x14ac:dyDescent="0.2">
      <c r="BJ34" s="9" t="s">
        <v>18</v>
      </c>
      <c r="BK34" s="16">
        <f>SUM(BK5:BK33)</f>
        <v>4214208</v>
      </c>
      <c r="BL34" s="10"/>
    </row>
  </sheetData>
  <mergeCells count="32">
    <mergeCell ref="AX1:AZ1"/>
    <mergeCell ref="BB1:BD1"/>
    <mergeCell ref="BF1:BH1"/>
    <mergeCell ref="BJ1:BL1"/>
    <mergeCell ref="AD1:AF1"/>
    <mergeCell ref="AH1:AJ1"/>
    <mergeCell ref="AL1:AN1"/>
    <mergeCell ref="AP1:AR1"/>
    <mergeCell ref="AT1:AV1"/>
    <mergeCell ref="AL3:AN3"/>
    <mergeCell ref="V3:X3"/>
    <mergeCell ref="AD3:AF3"/>
    <mergeCell ref="AH3:AJ3"/>
    <mergeCell ref="BJ3:BL3"/>
    <mergeCell ref="AP3:AR3"/>
    <mergeCell ref="AT3:AV3"/>
    <mergeCell ref="AX3:AZ3"/>
    <mergeCell ref="BB3:BD3"/>
    <mergeCell ref="BF3:BH3"/>
    <mergeCell ref="B1:D1"/>
    <mergeCell ref="B3:D3"/>
    <mergeCell ref="V1:X1"/>
    <mergeCell ref="Z1:AB1"/>
    <mergeCell ref="R3:T3"/>
    <mergeCell ref="N3:P3"/>
    <mergeCell ref="J3:L3"/>
    <mergeCell ref="Z3:AB3"/>
    <mergeCell ref="F3:H3"/>
    <mergeCell ref="F1:H1"/>
    <mergeCell ref="J1:L1"/>
    <mergeCell ref="N1:P1"/>
    <mergeCell ref="R1:T1"/>
  </mergeCells>
  <pageMargins left="1" right="1" top="1" bottom="1" header="0.5" footer="0.5"/>
  <pageSetup paperSize="9"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48"/>
  <sheetViews>
    <sheetView zoomScale="80" zoomScaleNormal="80" workbookViewId="0">
      <selection activeCell="B1" sqref="B1:D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1" spans="2:64" ht="88.5" customHeight="1" x14ac:dyDescent="0.25">
      <c r="B1" s="69" t="s">
        <v>282</v>
      </c>
      <c r="C1" s="69"/>
      <c r="D1" s="69"/>
      <c r="F1" s="69" t="s">
        <v>282</v>
      </c>
      <c r="G1" s="69"/>
      <c r="H1" s="69"/>
      <c r="I1" s="1"/>
      <c r="J1" s="69" t="s">
        <v>282</v>
      </c>
      <c r="K1" s="69"/>
      <c r="L1" s="69"/>
      <c r="M1" s="1"/>
      <c r="N1" s="69" t="s">
        <v>282</v>
      </c>
      <c r="O1" s="69"/>
      <c r="P1" s="69"/>
      <c r="Q1" s="1"/>
      <c r="R1" s="69" t="s">
        <v>282</v>
      </c>
      <c r="S1" s="69"/>
      <c r="T1" s="69"/>
      <c r="U1" s="1"/>
      <c r="V1" s="69" t="s">
        <v>282</v>
      </c>
      <c r="W1" s="69"/>
      <c r="X1" s="69"/>
      <c r="Z1" s="69" t="s">
        <v>282</v>
      </c>
      <c r="AA1" s="69"/>
      <c r="AB1" s="69"/>
      <c r="AD1" s="69" t="s">
        <v>282</v>
      </c>
      <c r="AE1" s="69"/>
      <c r="AF1" s="69"/>
      <c r="AH1" s="69" t="s">
        <v>282</v>
      </c>
      <c r="AI1" s="69"/>
      <c r="AJ1" s="69"/>
      <c r="AL1" s="69" t="s">
        <v>282</v>
      </c>
      <c r="AM1" s="69"/>
      <c r="AN1" s="69"/>
      <c r="AP1" s="69" t="s">
        <v>282</v>
      </c>
      <c r="AQ1" s="69"/>
      <c r="AR1" s="69"/>
      <c r="AT1" s="69" t="s">
        <v>282</v>
      </c>
      <c r="AU1" s="69"/>
      <c r="AV1" s="69"/>
      <c r="AX1" s="69" t="s">
        <v>282</v>
      </c>
      <c r="AY1" s="69"/>
      <c r="AZ1" s="69"/>
      <c r="BB1" s="69" t="s">
        <v>282</v>
      </c>
      <c r="BC1" s="69"/>
      <c r="BD1" s="69"/>
      <c r="BF1" s="69" t="s">
        <v>282</v>
      </c>
      <c r="BG1" s="69"/>
      <c r="BH1" s="69"/>
      <c r="BJ1" s="69" t="s">
        <v>282</v>
      </c>
      <c r="BK1" s="69"/>
      <c r="BL1" s="69"/>
    </row>
    <row r="3" spans="2:64" ht="39" customHeight="1" x14ac:dyDescent="0.2">
      <c r="B3" s="65" t="s">
        <v>314</v>
      </c>
      <c r="C3" s="70"/>
      <c r="D3" s="71"/>
      <c r="F3" s="65" t="s">
        <v>281</v>
      </c>
      <c r="G3" s="70"/>
      <c r="H3" s="71"/>
      <c r="J3" s="65" t="s">
        <v>263</v>
      </c>
      <c r="K3" s="70"/>
      <c r="L3" s="71"/>
      <c r="N3" s="65" t="s">
        <v>257</v>
      </c>
      <c r="O3" s="70"/>
      <c r="P3" s="71"/>
      <c r="R3" s="65" t="s">
        <v>244</v>
      </c>
      <c r="S3" s="70"/>
      <c r="T3" s="71"/>
      <c r="V3" s="65" t="s">
        <v>238</v>
      </c>
      <c r="W3" s="70"/>
      <c r="X3" s="71"/>
      <c r="Z3" s="65" t="s">
        <v>226</v>
      </c>
      <c r="AA3" s="70"/>
      <c r="AB3" s="71"/>
      <c r="AD3" s="65" t="s">
        <v>213</v>
      </c>
      <c r="AE3" s="70"/>
      <c r="AF3" s="71"/>
      <c r="AH3" s="65" t="s">
        <v>162</v>
      </c>
      <c r="AI3" s="70"/>
      <c r="AJ3" s="71"/>
      <c r="AL3" s="65" t="s">
        <v>112</v>
      </c>
      <c r="AM3" s="70"/>
      <c r="AN3" s="71"/>
      <c r="AP3" s="65" t="s">
        <v>64</v>
      </c>
      <c r="AQ3" s="70"/>
      <c r="AR3" s="71"/>
      <c r="AT3" s="65" t="s">
        <v>65</v>
      </c>
      <c r="AU3" s="70"/>
      <c r="AV3" s="71"/>
      <c r="AX3" s="65" t="s">
        <v>66</v>
      </c>
      <c r="AY3" s="70"/>
      <c r="AZ3" s="71"/>
      <c r="BB3" s="65" t="s">
        <v>67</v>
      </c>
      <c r="BC3" s="70"/>
      <c r="BD3" s="71"/>
      <c r="BF3" s="65" t="s">
        <v>68</v>
      </c>
      <c r="BG3" s="70"/>
      <c r="BH3" s="71"/>
      <c r="BJ3" s="65" t="s">
        <v>69</v>
      </c>
      <c r="BK3" s="70"/>
      <c r="BL3" s="71"/>
    </row>
    <row r="4" spans="2:64" ht="77.25" customHeight="1" x14ac:dyDescent="0.2">
      <c r="B4" s="6"/>
      <c r="C4" s="5" t="s">
        <v>115</v>
      </c>
      <c r="D4" s="14" t="s">
        <v>42</v>
      </c>
      <c r="F4" s="6"/>
      <c r="G4" s="5" t="s">
        <v>115</v>
      </c>
      <c r="H4" s="14" t="s">
        <v>42</v>
      </c>
      <c r="J4" s="6"/>
      <c r="K4" s="5" t="s">
        <v>115</v>
      </c>
      <c r="L4" s="14" t="s">
        <v>42</v>
      </c>
      <c r="N4" s="6"/>
      <c r="O4" s="5" t="s">
        <v>115</v>
      </c>
      <c r="P4" s="14" t="s">
        <v>42</v>
      </c>
      <c r="R4" s="6"/>
      <c r="S4" s="5" t="s">
        <v>115</v>
      </c>
      <c r="T4" s="14" t="s">
        <v>42</v>
      </c>
      <c r="V4" s="6"/>
      <c r="W4" s="5" t="s">
        <v>115</v>
      </c>
      <c r="X4" s="14" t="s">
        <v>42</v>
      </c>
      <c r="Z4" s="6"/>
      <c r="AA4" s="5" t="s">
        <v>115</v>
      </c>
      <c r="AB4" s="14" t="s">
        <v>42</v>
      </c>
      <c r="AD4" s="6"/>
      <c r="AE4" s="5" t="s">
        <v>115</v>
      </c>
      <c r="AF4" s="14" t="s">
        <v>42</v>
      </c>
      <c r="AH4" s="6"/>
      <c r="AI4" s="5" t="s">
        <v>115</v>
      </c>
      <c r="AJ4" s="14" t="s">
        <v>42</v>
      </c>
      <c r="AL4" s="6"/>
      <c r="AM4" s="5" t="s">
        <v>41</v>
      </c>
      <c r="AN4" s="14" t="s">
        <v>42</v>
      </c>
      <c r="AP4" s="6"/>
      <c r="AQ4" s="5" t="s">
        <v>41</v>
      </c>
      <c r="AR4" s="14" t="s">
        <v>42</v>
      </c>
      <c r="AT4" s="6"/>
      <c r="AU4" s="5" t="s">
        <v>41</v>
      </c>
      <c r="AV4" s="14" t="s">
        <v>42</v>
      </c>
      <c r="AX4" s="6"/>
      <c r="AY4" s="5" t="s">
        <v>41</v>
      </c>
      <c r="AZ4" s="14" t="s">
        <v>42</v>
      </c>
      <c r="BB4" s="6"/>
      <c r="BC4" s="5" t="s">
        <v>41</v>
      </c>
      <c r="BD4" s="14" t="s">
        <v>42</v>
      </c>
      <c r="BF4" s="6"/>
      <c r="BG4" s="5" t="s">
        <v>41</v>
      </c>
      <c r="BH4" s="14" t="s">
        <v>42</v>
      </c>
      <c r="BJ4" s="6"/>
      <c r="BK4" s="5" t="s">
        <v>41</v>
      </c>
      <c r="BL4" s="14" t="s">
        <v>42</v>
      </c>
    </row>
    <row r="5" spans="2:64" x14ac:dyDescent="0.2">
      <c r="B5" s="20" t="s">
        <v>178</v>
      </c>
      <c r="C5" s="22">
        <v>50106482</v>
      </c>
      <c r="D5" s="12">
        <f>C5/$C$35</f>
        <v>0.13779744202435207</v>
      </c>
      <c r="F5" s="20" t="s">
        <v>178</v>
      </c>
      <c r="G5" s="22">
        <v>58858151</v>
      </c>
      <c r="H5" s="12">
        <f>G5/$G$38</f>
        <v>0.14972678518645788</v>
      </c>
      <c r="J5" s="20" t="s">
        <v>170</v>
      </c>
      <c r="K5" s="22">
        <v>47372852</v>
      </c>
      <c r="L5" s="12">
        <f>K5/$K$37</f>
        <v>0.11465256380625823</v>
      </c>
      <c r="N5" s="20" t="s">
        <v>127</v>
      </c>
      <c r="O5" s="22">
        <v>52474877</v>
      </c>
      <c r="P5" s="12">
        <f>O5/$O$35</f>
        <v>0.12133891679723917</v>
      </c>
      <c r="R5" s="20" t="s">
        <v>127</v>
      </c>
      <c r="S5" s="22">
        <v>55927530</v>
      </c>
      <c r="T5" s="12">
        <f>S5/$S$34</f>
        <v>0.12522117301664343</v>
      </c>
      <c r="V5" s="20" t="s">
        <v>170</v>
      </c>
      <c r="W5" s="22">
        <v>55698782</v>
      </c>
      <c r="X5" s="12">
        <f>W5/$W$37</f>
        <v>0.13030979578450336</v>
      </c>
      <c r="Z5" s="20" t="s">
        <v>170</v>
      </c>
      <c r="AA5" s="22">
        <v>57853342</v>
      </c>
      <c r="AB5" s="12">
        <f>AA5/$AA$37</f>
        <v>0.12192423910334714</v>
      </c>
      <c r="AD5" s="20" t="s">
        <v>170</v>
      </c>
      <c r="AE5" s="22">
        <v>72366496</v>
      </c>
      <c r="AF5" s="12">
        <f>AE5/$AE$38</f>
        <v>0.15845472115776368</v>
      </c>
      <c r="AH5" s="20" t="s">
        <v>107</v>
      </c>
      <c r="AI5" s="22">
        <v>87128457</v>
      </c>
      <c r="AJ5" s="12">
        <f t="shared" ref="AJ5:AJ25" si="0">AI5/$AI$39</f>
        <v>0.18605457745138229</v>
      </c>
      <c r="AL5" s="20" t="s">
        <v>107</v>
      </c>
      <c r="AM5" s="22">
        <v>106153</v>
      </c>
      <c r="AN5" s="12">
        <f t="shared" ref="AN5:AN33" si="1">AM5/$AM$34</f>
        <v>0.22741499761129952</v>
      </c>
      <c r="AP5" s="4" t="s">
        <v>14</v>
      </c>
      <c r="AQ5" s="17">
        <v>121323</v>
      </c>
      <c r="AR5" s="12">
        <f t="shared" ref="AR5:AR35" si="2">AQ5/$AQ$36</f>
        <v>0.2648002479439856</v>
      </c>
      <c r="AT5" s="4" t="s">
        <v>14</v>
      </c>
      <c r="AU5" s="17">
        <v>108170</v>
      </c>
      <c r="AV5" s="12">
        <f t="shared" ref="AV5:AV36" si="3">AU5/$AU$37</f>
        <v>0.24222623307640975</v>
      </c>
      <c r="AX5" s="4" t="s">
        <v>14</v>
      </c>
      <c r="AY5" s="17">
        <v>137612</v>
      </c>
      <c r="AZ5" s="12">
        <f t="shared" ref="AZ5:AZ38" si="4">AY5/$AY$39</f>
        <v>0.27896718164328965</v>
      </c>
      <c r="BB5" s="4" t="s">
        <v>14</v>
      </c>
      <c r="BC5" s="17">
        <v>124218</v>
      </c>
      <c r="BD5" s="12">
        <f t="shared" ref="BD5:BD39" si="5">BC5/$BC$40</f>
        <v>0.26628337706436178</v>
      </c>
      <c r="BF5" s="4" t="s">
        <v>14</v>
      </c>
      <c r="BG5" s="17">
        <v>104013</v>
      </c>
      <c r="BH5" s="12">
        <f t="shared" ref="BH5:BH38" si="6">BG5/$BG$39</f>
        <v>0.22299522335325747</v>
      </c>
      <c r="BJ5" s="4" t="s">
        <v>14</v>
      </c>
      <c r="BK5" s="17">
        <v>82173</v>
      </c>
      <c r="BL5" s="12">
        <f t="shared" ref="BL5:BL42" si="7">BK5/$BK$43</f>
        <v>0.19892034519904622</v>
      </c>
    </row>
    <row r="6" spans="2:64" x14ac:dyDescent="0.2">
      <c r="B6" s="20" t="s">
        <v>170</v>
      </c>
      <c r="C6" s="22">
        <v>43184608</v>
      </c>
      <c r="D6" s="12">
        <f t="shared" ref="D6:D34" si="8">C6/$C$35</f>
        <v>0.11876165078251492</v>
      </c>
      <c r="F6" s="20" t="s">
        <v>170</v>
      </c>
      <c r="G6" s="22">
        <v>44924384</v>
      </c>
      <c r="H6" s="12">
        <f t="shared" ref="H6:H37" si="9">G6/$G$38</f>
        <v>0.11428125889992612</v>
      </c>
      <c r="J6" s="20" t="s">
        <v>221</v>
      </c>
      <c r="K6" s="22">
        <v>41280064</v>
      </c>
      <c r="L6" s="12">
        <f t="shared" ref="L6:L36" si="10">K6/$K$37</f>
        <v>9.9906697018926016E-2</v>
      </c>
      <c r="N6" s="20" t="s">
        <v>170</v>
      </c>
      <c r="O6" s="22">
        <v>49581246</v>
      </c>
      <c r="P6" s="12">
        <f t="shared" ref="P6:P34" si="11">O6/$O$35</f>
        <v>0.1146479044266735</v>
      </c>
      <c r="R6" s="20" t="s">
        <v>170</v>
      </c>
      <c r="S6" s="22">
        <v>52136243</v>
      </c>
      <c r="T6" s="12">
        <f t="shared" ref="T6:T33" si="12">S6/$S$34</f>
        <v>0.11673251983666659</v>
      </c>
      <c r="V6" s="20" t="s">
        <v>221</v>
      </c>
      <c r="W6" s="22">
        <v>45055167</v>
      </c>
      <c r="X6" s="12">
        <f t="shared" ref="X6:X36" si="13">W6/$W$37</f>
        <v>0.10540858165994896</v>
      </c>
      <c r="Z6" s="20" t="s">
        <v>127</v>
      </c>
      <c r="AA6" s="22">
        <v>51955395</v>
      </c>
      <c r="AB6" s="12">
        <f t="shared" ref="AB6:AB36" si="14">AA6/$AA$37</f>
        <v>0.10949448698553743</v>
      </c>
      <c r="AD6" s="20" t="s">
        <v>174</v>
      </c>
      <c r="AE6" s="22">
        <v>54775913</v>
      </c>
      <c r="AF6" s="12">
        <f t="shared" ref="AF6:AF37" si="15">AE6/$AE$38</f>
        <v>0.11993812745302637</v>
      </c>
      <c r="AH6" s="20" t="s">
        <v>119</v>
      </c>
      <c r="AI6" s="22">
        <v>56387532</v>
      </c>
      <c r="AJ6" s="12">
        <f t="shared" si="0"/>
        <v>0.12041024024775622</v>
      </c>
      <c r="AL6" s="20" t="s">
        <v>3</v>
      </c>
      <c r="AM6" s="22">
        <v>56576</v>
      </c>
      <c r="AN6" s="12">
        <f t="shared" si="1"/>
        <v>0.12120459058959127</v>
      </c>
      <c r="AP6" s="4" t="s">
        <v>3</v>
      </c>
      <c r="AQ6" s="17">
        <v>58094</v>
      </c>
      <c r="AR6" s="12">
        <f t="shared" si="2"/>
        <v>0.12679628433238463</v>
      </c>
      <c r="AT6" s="4" t="s">
        <v>15</v>
      </c>
      <c r="AU6" s="17">
        <v>73183</v>
      </c>
      <c r="AV6" s="12">
        <f t="shared" si="3"/>
        <v>0.16387947134354161</v>
      </c>
      <c r="AX6" s="4" t="s">
        <v>15</v>
      </c>
      <c r="AY6" s="17">
        <v>80470</v>
      </c>
      <c r="AZ6" s="12">
        <f t="shared" si="4"/>
        <v>0.16312886308487282</v>
      </c>
      <c r="BB6" s="4" t="s">
        <v>33</v>
      </c>
      <c r="BC6" s="17">
        <v>79166</v>
      </c>
      <c r="BD6" s="12">
        <f t="shared" si="5"/>
        <v>0.16970640187957675</v>
      </c>
      <c r="BF6" s="4" t="s">
        <v>33</v>
      </c>
      <c r="BG6" s="17">
        <v>67460</v>
      </c>
      <c r="BH6" s="12">
        <f t="shared" si="6"/>
        <v>0.14462863072318602</v>
      </c>
      <c r="BJ6" s="4" t="s">
        <v>3</v>
      </c>
      <c r="BK6" s="17">
        <v>67115</v>
      </c>
      <c r="BL6" s="12">
        <f t="shared" si="7"/>
        <v>0.16246868153814498</v>
      </c>
    </row>
    <row r="7" spans="2:64" x14ac:dyDescent="0.2">
      <c r="B7" s="20" t="s">
        <v>221</v>
      </c>
      <c r="C7" s="22">
        <v>37557696</v>
      </c>
      <c r="D7" s="12">
        <f t="shared" si="8"/>
        <v>0.10328712435106178</v>
      </c>
      <c r="F7" s="20" t="s">
        <v>172</v>
      </c>
      <c r="G7" s="22">
        <v>36532007</v>
      </c>
      <c r="H7" s="12">
        <f t="shared" si="9"/>
        <v>9.2932242545627625E-2</v>
      </c>
      <c r="J7" s="20" t="s">
        <v>172</v>
      </c>
      <c r="K7" s="22">
        <v>38894782</v>
      </c>
      <c r="L7" s="12">
        <f t="shared" si="10"/>
        <v>9.413379787616552E-2</v>
      </c>
      <c r="N7" s="20" t="s">
        <v>221</v>
      </c>
      <c r="O7" s="22">
        <v>42175626</v>
      </c>
      <c r="P7" s="12">
        <f t="shared" si="11"/>
        <v>9.7523711662734852E-2</v>
      </c>
      <c r="R7" s="20" t="s">
        <v>221</v>
      </c>
      <c r="S7" s="22">
        <v>46137348</v>
      </c>
      <c r="T7" s="12">
        <f t="shared" si="12"/>
        <v>0.1033010547120012</v>
      </c>
      <c r="V7" s="20" t="s">
        <v>172</v>
      </c>
      <c r="W7" s="22">
        <v>41731928</v>
      </c>
      <c r="X7" s="12">
        <f t="shared" si="13"/>
        <v>9.7633715138934249E-2</v>
      </c>
      <c r="Z7" s="20" t="s">
        <v>221</v>
      </c>
      <c r="AA7" s="22">
        <v>49411150</v>
      </c>
      <c r="AB7" s="12">
        <f t="shared" si="14"/>
        <v>0.10413256449335893</v>
      </c>
      <c r="AD7" s="20" t="s">
        <v>127</v>
      </c>
      <c r="AE7" s="22">
        <v>45385131</v>
      </c>
      <c r="AF7" s="12">
        <f t="shared" si="15"/>
        <v>9.9375936031413994E-2</v>
      </c>
      <c r="AH7" s="20" t="s">
        <v>116</v>
      </c>
      <c r="AI7" s="22">
        <v>42867002</v>
      </c>
      <c r="AJ7" s="12">
        <f t="shared" si="0"/>
        <v>9.1538427493529001E-2</v>
      </c>
      <c r="AL7" s="20" t="s">
        <v>15</v>
      </c>
      <c r="AM7" s="22">
        <v>41540</v>
      </c>
      <c r="AN7" s="12">
        <f t="shared" si="1"/>
        <v>8.8992482556059474E-2</v>
      </c>
      <c r="AP7" s="4" t="s">
        <v>15</v>
      </c>
      <c r="AQ7" s="17">
        <v>57418</v>
      </c>
      <c r="AR7" s="12">
        <f t="shared" si="2"/>
        <v>0.12532084300955107</v>
      </c>
      <c r="AT7" s="4" t="s">
        <v>3</v>
      </c>
      <c r="AU7" s="17">
        <v>58278</v>
      </c>
      <c r="AV7" s="12">
        <f t="shared" si="3"/>
        <v>0.13050254609620973</v>
      </c>
      <c r="AX7" s="4" t="s">
        <v>3</v>
      </c>
      <c r="AY7" s="17">
        <v>55022</v>
      </c>
      <c r="AZ7" s="12">
        <f t="shared" si="4"/>
        <v>0.11154065247490833</v>
      </c>
      <c r="BB7" s="4" t="s">
        <v>3</v>
      </c>
      <c r="BC7" s="17">
        <v>54223</v>
      </c>
      <c r="BD7" s="12">
        <f t="shared" si="5"/>
        <v>0.11623664488689955</v>
      </c>
      <c r="BF7" s="4" t="s">
        <v>3</v>
      </c>
      <c r="BG7" s="17">
        <v>59264</v>
      </c>
      <c r="BH7" s="12">
        <f t="shared" si="6"/>
        <v>0.12705708821789055</v>
      </c>
      <c r="BJ7" s="4" t="s">
        <v>33</v>
      </c>
      <c r="BK7" s="17">
        <v>54916</v>
      </c>
      <c r="BL7" s="12">
        <f t="shared" si="7"/>
        <v>0.1329379440564519</v>
      </c>
    </row>
    <row r="8" spans="2:64" x14ac:dyDescent="0.2">
      <c r="B8" s="20" t="s">
        <v>172</v>
      </c>
      <c r="C8" s="22">
        <v>35689564</v>
      </c>
      <c r="D8" s="12">
        <f t="shared" si="8"/>
        <v>9.8149589232075854E-2</v>
      </c>
      <c r="F8" s="20" t="s">
        <v>221</v>
      </c>
      <c r="G8" s="22">
        <v>34437674</v>
      </c>
      <c r="H8" s="12">
        <f t="shared" si="9"/>
        <v>8.7604556543396439E-2</v>
      </c>
      <c r="J8" s="20" t="s">
        <v>127</v>
      </c>
      <c r="K8" s="22">
        <v>36713832</v>
      </c>
      <c r="L8" s="12">
        <f t="shared" si="10"/>
        <v>8.8855426436057622E-2</v>
      </c>
      <c r="N8" s="20" t="s">
        <v>172</v>
      </c>
      <c r="O8" s="22">
        <v>40587900</v>
      </c>
      <c r="P8" s="12">
        <f t="shared" si="11"/>
        <v>9.3852374748294567E-2</v>
      </c>
      <c r="R8" s="20" t="s">
        <v>172</v>
      </c>
      <c r="S8" s="22">
        <v>40288927</v>
      </c>
      <c r="T8" s="12">
        <f t="shared" si="12"/>
        <v>9.0206499348745015E-2</v>
      </c>
      <c r="V8" s="20" t="s">
        <v>127</v>
      </c>
      <c r="W8" s="22">
        <v>40606451</v>
      </c>
      <c r="X8" s="12">
        <f t="shared" si="13"/>
        <v>9.5000611276265301E-2</v>
      </c>
      <c r="Z8" s="20" t="s">
        <v>172</v>
      </c>
      <c r="AA8" s="22">
        <v>40299283</v>
      </c>
      <c r="AB8" s="12">
        <f t="shared" si="14"/>
        <v>8.492956925782183E-2</v>
      </c>
      <c r="AD8" s="20" t="s">
        <v>172</v>
      </c>
      <c r="AE8" s="22">
        <v>40023610</v>
      </c>
      <c r="AF8" s="12">
        <f t="shared" si="15"/>
        <v>8.7636272485503264E-2</v>
      </c>
      <c r="AH8" s="20" t="s">
        <v>117</v>
      </c>
      <c r="AI8" s="22">
        <v>42358297</v>
      </c>
      <c r="AJ8" s="12">
        <f t="shared" si="0"/>
        <v>9.0452136090223137E-2</v>
      </c>
      <c r="AL8" s="20" t="s">
        <v>1</v>
      </c>
      <c r="AM8" s="22">
        <v>37762</v>
      </c>
      <c r="AN8" s="12">
        <f t="shared" si="1"/>
        <v>8.0898751234518965E-2</v>
      </c>
      <c r="AP8" s="4" t="s">
        <v>1</v>
      </c>
      <c r="AQ8" s="17">
        <v>35235</v>
      </c>
      <c r="AR8" s="12">
        <f t="shared" si="2"/>
        <v>7.6904105044437843E-2</v>
      </c>
      <c r="AT8" s="4" t="s">
        <v>1</v>
      </c>
      <c r="AU8" s="17">
        <v>34799</v>
      </c>
      <c r="AV8" s="12">
        <f t="shared" si="3"/>
        <v>7.7925771330553603E-2</v>
      </c>
      <c r="AX8" s="4" t="s">
        <v>71</v>
      </c>
      <c r="AY8" s="17">
        <v>44057</v>
      </c>
      <c r="AZ8" s="12">
        <f t="shared" si="4"/>
        <v>8.9312393698648462E-2</v>
      </c>
      <c r="BB8" s="4" t="s">
        <v>1</v>
      </c>
      <c r="BC8" s="17">
        <v>34601</v>
      </c>
      <c r="BD8" s="12">
        <f t="shared" si="5"/>
        <v>7.4173397815163522E-2</v>
      </c>
      <c r="BF8" s="4" t="s">
        <v>71</v>
      </c>
      <c r="BG8" s="17">
        <v>42628</v>
      </c>
      <c r="BH8" s="12">
        <f t="shared" si="6"/>
        <v>9.1390887495819362E-2</v>
      </c>
      <c r="BJ8" s="4" t="s">
        <v>96</v>
      </c>
      <c r="BK8" s="17">
        <v>23700</v>
      </c>
      <c r="BL8" s="12">
        <f t="shared" si="7"/>
        <v>5.7371790992386741E-2</v>
      </c>
    </row>
    <row r="9" spans="2:64" x14ac:dyDescent="0.2">
      <c r="B9" s="20" t="s">
        <v>183</v>
      </c>
      <c r="C9" s="22">
        <v>29783674</v>
      </c>
      <c r="D9" s="12">
        <f t="shared" si="8"/>
        <v>8.1907847597187167E-2</v>
      </c>
      <c r="F9" s="20" t="s">
        <v>127</v>
      </c>
      <c r="G9" s="22">
        <v>28676800</v>
      </c>
      <c r="H9" s="12">
        <f t="shared" si="9"/>
        <v>7.2949710456161207E-2</v>
      </c>
      <c r="J9" s="20" t="s">
        <v>183</v>
      </c>
      <c r="K9" s="22">
        <v>34876007</v>
      </c>
      <c r="L9" s="12">
        <f t="shared" si="10"/>
        <v>8.4407491824114972E-2</v>
      </c>
      <c r="N9" s="20" t="s">
        <v>183</v>
      </c>
      <c r="O9" s="22">
        <v>31082367</v>
      </c>
      <c r="P9" s="12">
        <f t="shared" si="11"/>
        <v>7.1872502784032302E-2</v>
      </c>
      <c r="R9" s="20" t="s">
        <v>171</v>
      </c>
      <c r="S9" s="22">
        <v>30736029</v>
      </c>
      <c r="T9" s="12">
        <f t="shared" si="12"/>
        <v>6.8817657515959862E-2</v>
      </c>
      <c r="V9" s="20" t="s">
        <v>171</v>
      </c>
      <c r="W9" s="22">
        <v>33337639</v>
      </c>
      <c r="X9" s="12">
        <f t="shared" si="13"/>
        <v>7.7994899960783612E-2</v>
      </c>
      <c r="Z9" s="20" t="s">
        <v>171</v>
      </c>
      <c r="AA9" s="22">
        <v>31826044</v>
      </c>
      <c r="AB9" s="12">
        <f t="shared" si="14"/>
        <v>6.7072463996455847E-2</v>
      </c>
      <c r="AD9" s="20" t="s">
        <v>171</v>
      </c>
      <c r="AE9" s="22">
        <v>38944709</v>
      </c>
      <c r="AF9" s="12">
        <f t="shared" si="15"/>
        <v>8.5273895328098384E-2</v>
      </c>
      <c r="AH9" s="20" t="s">
        <v>123</v>
      </c>
      <c r="AI9" s="22">
        <v>34990595</v>
      </c>
      <c r="AJ9" s="12">
        <f t="shared" si="0"/>
        <v>7.4719105463986926E-2</v>
      </c>
      <c r="AL9" s="20" t="s">
        <v>71</v>
      </c>
      <c r="AM9" s="22">
        <v>34667</v>
      </c>
      <c r="AN9" s="12">
        <f t="shared" si="1"/>
        <v>7.4268232854379251E-2</v>
      </c>
      <c r="AP9" s="4" t="s">
        <v>22</v>
      </c>
      <c r="AQ9" s="17">
        <v>30314</v>
      </c>
      <c r="AR9" s="12">
        <f t="shared" si="2"/>
        <v>6.6163503343751637E-2</v>
      </c>
      <c r="AT9" s="4" t="s">
        <v>10</v>
      </c>
      <c r="AU9" s="17">
        <v>25062</v>
      </c>
      <c r="AV9" s="12">
        <f t="shared" si="3"/>
        <v>5.612160352557069E-2</v>
      </c>
      <c r="AX9" s="4" t="s">
        <v>1</v>
      </c>
      <c r="AY9" s="17">
        <v>33637</v>
      </c>
      <c r="AZ9" s="12">
        <f t="shared" si="4"/>
        <v>6.8188959458007542E-2</v>
      </c>
      <c r="BB9" s="4" t="s">
        <v>29</v>
      </c>
      <c r="BC9" s="17">
        <v>26308</v>
      </c>
      <c r="BD9" s="12">
        <f t="shared" si="5"/>
        <v>5.6395877278729571E-2</v>
      </c>
      <c r="BF9" s="4" t="s">
        <v>1</v>
      </c>
      <c r="BG9" s="17">
        <v>34858</v>
      </c>
      <c r="BH9" s="12">
        <f t="shared" si="6"/>
        <v>7.473265356876399E-2</v>
      </c>
      <c r="BJ9" s="4" t="s">
        <v>29</v>
      </c>
      <c r="BK9" s="17">
        <v>21864</v>
      </c>
      <c r="BL9" s="12">
        <f t="shared" si="7"/>
        <v>5.2927292753482853E-2</v>
      </c>
    </row>
    <row r="10" spans="2:64" x14ac:dyDescent="0.2">
      <c r="B10" s="20" t="s">
        <v>171</v>
      </c>
      <c r="C10" s="22">
        <v>27712176</v>
      </c>
      <c r="D10" s="12">
        <f t="shared" si="8"/>
        <v>7.6211037241222412E-2</v>
      </c>
      <c r="F10" s="20" t="s">
        <v>171</v>
      </c>
      <c r="G10" s="22">
        <v>28396248</v>
      </c>
      <c r="H10" s="12">
        <f t="shared" si="9"/>
        <v>7.223602597365629E-2</v>
      </c>
      <c r="J10" s="20" t="s">
        <v>178</v>
      </c>
      <c r="K10" s="22">
        <v>28785707</v>
      </c>
      <c r="L10" s="12">
        <f t="shared" si="10"/>
        <v>6.9667646535736413E-2</v>
      </c>
      <c r="N10" s="20" t="s">
        <v>171</v>
      </c>
      <c r="O10" s="22">
        <v>30071711</v>
      </c>
      <c r="P10" s="12">
        <f t="shared" si="11"/>
        <v>6.9535538672718028E-2</v>
      </c>
      <c r="R10" s="20" t="s">
        <v>178</v>
      </c>
      <c r="S10" s="22">
        <v>28712069</v>
      </c>
      <c r="T10" s="12">
        <f t="shared" si="12"/>
        <v>6.4286031582564157E-2</v>
      </c>
      <c r="V10" s="20" t="s">
        <v>178</v>
      </c>
      <c r="W10" s="22">
        <v>26492064</v>
      </c>
      <c r="X10" s="12">
        <f t="shared" si="13"/>
        <v>6.1979370567744073E-2</v>
      </c>
      <c r="Z10" s="20" t="s">
        <v>183</v>
      </c>
      <c r="AA10" s="22">
        <v>30586140</v>
      </c>
      <c r="AB10" s="12">
        <f t="shared" si="14"/>
        <v>6.4459402303992219E-2</v>
      </c>
      <c r="AD10" s="20" t="s">
        <v>181</v>
      </c>
      <c r="AE10" s="22">
        <v>30187272</v>
      </c>
      <c r="AF10" s="12">
        <f t="shared" si="15"/>
        <v>6.6098485233740872E-2</v>
      </c>
      <c r="AH10" s="20" t="s">
        <v>125</v>
      </c>
      <c r="AI10" s="22">
        <v>33625421</v>
      </c>
      <c r="AJ10" s="12">
        <f t="shared" si="0"/>
        <v>7.1803905534328888E-2</v>
      </c>
      <c r="AL10" s="20" t="s">
        <v>10</v>
      </c>
      <c r="AM10" s="22">
        <v>33263</v>
      </c>
      <c r="AN10" s="12">
        <f t="shared" si="1"/>
        <v>7.1260398345262557E-2</v>
      </c>
      <c r="AP10" s="4" t="s">
        <v>10</v>
      </c>
      <c r="AQ10" s="17">
        <v>26727</v>
      </c>
      <c r="AR10" s="12">
        <f t="shared" si="2"/>
        <v>5.8334497389603814E-2</v>
      </c>
      <c r="AT10" s="4" t="s">
        <v>29</v>
      </c>
      <c r="AU10" s="17">
        <v>24702</v>
      </c>
      <c r="AV10" s="12">
        <f t="shared" si="3"/>
        <v>5.5315451691351332E-2</v>
      </c>
      <c r="AX10" s="4" t="s">
        <v>29</v>
      </c>
      <c r="AY10" s="17">
        <v>26836</v>
      </c>
      <c r="AZ10" s="12">
        <f t="shared" si="4"/>
        <v>5.4401965574072911E-2</v>
      </c>
      <c r="BB10" s="4" t="s">
        <v>71</v>
      </c>
      <c r="BC10" s="17">
        <v>24080</v>
      </c>
      <c r="BD10" s="12">
        <f t="shared" si="5"/>
        <v>5.161976299497522E-2</v>
      </c>
      <c r="BF10" s="4" t="s">
        <v>29</v>
      </c>
      <c r="BG10" s="17">
        <v>23126</v>
      </c>
      <c r="BH10" s="12">
        <f t="shared" si="6"/>
        <v>4.9580221080705603E-2</v>
      </c>
      <c r="BJ10" s="4" t="s">
        <v>2</v>
      </c>
      <c r="BK10" s="17">
        <v>20987</v>
      </c>
      <c r="BL10" s="12">
        <f t="shared" si="7"/>
        <v>5.0804294411697065E-2</v>
      </c>
    </row>
    <row r="11" spans="2:64" x14ac:dyDescent="0.2">
      <c r="B11" s="20" t="s">
        <v>127</v>
      </c>
      <c r="C11" s="22">
        <v>23415628</v>
      </c>
      <c r="D11" s="12">
        <f t="shared" si="8"/>
        <v>6.4395134381890845E-2</v>
      </c>
      <c r="F11" s="20" t="s">
        <v>183</v>
      </c>
      <c r="G11" s="22">
        <v>23748424</v>
      </c>
      <c r="H11" s="12">
        <f t="shared" si="9"/>
        <v>6.041262116380313E-2</v>
      </c>
      <c r="J11" s="20" t="s">
        <v>184</v>
      </c>
      <c r="K11" s="22">
        <v>28653810</v>
      </c>
      <c r="L11" s="12">
        <f t="shared" si="10"/>
        <v>6.9348427224043843E-2</v>
      </c>
      <c r="N11" s="20" t="s">
        <v>178</v>
      </c>
      <c r="O11" s="22">
        <v>27389588</v>
      </c>
      <c r="P11" s="12">
        <f t="shared" si="11"/>
        <v>6.3333601323975669E-2</v>
      </c>
      <c r="R11" s="20" t="s">
        <v>183</v>
      </c>
      <c r="S11" s="22">
        <v>27015783</v>
      </c>
      <c r="T11" s="12">
        <f t="shared" si="12"/>
        <v>6.0488064415201145E-2</v>
      </c>
      <c r="V11" s="20" t="s">
        <v>183</v>
      </c>
      <c r="W11" s="22">
        <v>26428140</v>
      </c>
      <c r="X11" s="12">
        <f t="shared" si="13"/>
        <v>6.1829817505960269E-2</v>
      </c>
      <c r="Z11" s="20" t="s">
        <v>187</v>
      </c>
      <c r="AA11" s="22">
        <v>26279801</v>
      </c>
      <c r="AB11" s="12">
        <f t="shared" si="14"/>
        <v>5.5383917850629634E-2</v>
      </c>
      <c r="AD11" s="20" t="s">
        <v>183</v>
      </c>
      <c r="AE11" s="22">
        <v>25540635</v>
      </c>
      <c r="AF11" s="12">
        <f t="shared" si="15"/>
        <v>5.592414198301407E-2</v>
      </c>
      <c r="AH11" s="20" t="s">
        <v>127</v>
      </c>
      <c r="AI11" s="22">
        <v>32260496</v>
      </c>
      <c r="AJ11" s="12">
        <f t="shared" si="0"/>
        <v>6.888923732061511E-2</v>
      </c>
      <c r="AL11" s="20" t="s">
        <v>22</v>
      </c>
      <c r="AM11" s="22">
        <v>22805</v>
      </c>
      <c r="AN11" s="12">
        <f t="shared" si="1"/>
        <v>4.885588745043179E-2</v>
      </c>
      <c r="AP11" s="4" t="s">
        <v>29</v>
      </c>
      <c r="AQ11" s="17">
        <v>21556</v>
      </c>
      <c r="AR11" s="12">
        <f t="shared" si="2"/>
        <v>4.7048244312130047E-2</v>
      </c>
      <c r="AT11" s="4" t="s">
        <v>71</v>
      </c>
      <c r="AU11" s="17">
        <v>16465</v>
      </c>
      <c r="AV11" s="12">
        <f t="shared" si="3"/>
        <v>3.6870249862282392E-2</v>
      </c>
      <c r="AX11" s="4" t="s">
        <v>10</v>
      </c>
      <c r="AY11" s="17">
        <v>23287</v>
      </c>
      <c r="AZ11" s="12">
        <f t="shared" si="4"/>
        <v>4.7207429286161715E-2</v>
      </c>
      <c r="BB11" s="4" t="s">
        <v>10</v>
      </c>
      <c r="BC11" s="17">
        <v>23206</v>
      </c>
      <c r="BD11" s="12">
        <f t="shared" si="5"/>
        <v>4.9746188540755604E-2</v>
      </c>
      <c r="BF11" s="4" t="s">
        <v>10</v>
      </c>
      <c r="BG11" s="17">
        <v>20285</v>
      </c>
      <c r="BH11" s="12">
        <f t="shared" si="6"/>
        <v>4.3489353308921265E-2</v>
      </c>
      <c r="BJ11" s="4" t="s">
        <v>10</v>
      </c>
      <c r="BK11" s="17">
        <v>20899</v>
      </c>
      <c r="BL11" s="12">
        <f t="shared" si="7"/>
        <v>5.0591268352316053E-2</v>
      </c>
    </row>
    <row r="12" spans="2:64" x14ac:dyDescent="0.2">
      <c r="B12" s="20" t="s">
        <v>138</v>
      </c>
      <c r="C12" s="22">
        <v>14435423</v>
      </c>
      <c r="D12" s="12">
        <f t="shared" si="8"/>
        <v>3.9698743247220954E-2</v>
      </c>
      <c r="F12" s="20" t="s">
        <v>184</v>
      </c>
      <c r="G12" s="22">
        <v>22786827</v>
      </c>
      <c r="H12" s="12">
        <f t="shared" si="9"/>
        <v>5.7966454829849787E-2</v>
      </c>
      <c r="J12" s="20" t="s">
        <v>171</v>
      </c>
      <c r="K12" s="22">
        <v>28489734</v>
      </c>
      <c r="L12" s="12">
        <f t="shared" si="10"/>
        <v>6.8951327761696171E-2</v>
      </c>
      <c r="N12" s="20" t="s">
        <v>184</v>
      </c>
      <c r="O12" s="22">
        <v>26319927</v>
      </c>
      <c r="P12" s="12">
        <f t="shared" si="11"/>
        <v>6.0860198535813793E-2</v>
      </c>
      <c r="R12" s="20" t="s">
        <v>181</v>
      </c>
      <c r="S12" s="22">
        <v>24964005</v>
      </c>
      <c r="T12" s="12">
        <f t="shared" si="12"/>
        <v>5.5894154261655254E-2</v>
      </c>
      <c r="V12" s="20" t="s">
        <v>177</v>
      </c>
      <c r="W12" s="22">
        <v>24191403</v>
      </c>
      <c r="X12" s="12">
        <f t="shared" si="13"/>
        <v>5.6596871089041448E-2</v>
      </c>
      <c r="Z12" s="20" t="s">
        <v>184</v>
      </c>
      <c r="AA12" s="22">
        <v>26240707</v>
      </c>
      <c r="AB12" s="12">
        <f t="shared" si="14"/>
        <v>5.5301528380311632E-2</v>
      </c>
      <c r="AD12" s="20" t="s">
        <v>178</v>
      </c>
      <c r="AE12" s="22">
        <v>24765334</v>
      </c>
      <c r="AF12" s="12">
        <f t="shared" si="15"/>
        <v>5.4226531755094023E-2</v>
      </c>
      <c r="AH12" s="20" t="s">
        <v>22</v>
      </c>
      <c r="AI12" s="22">
        <v>30321094</v>
      </c>
      <c r="AJ12" s="12">
        <f t="shared" si="0"/>
        <v>6.4747827819717302E-2</v>
      </c>
      <c r="AL12" s="20" t="s">
        <v>29</v>
      </c>
      <c r="AM12" s="22">
        <v>21706</v>
      </c>
      <c r="AN12" s="12">
        <f t="shared" si="1"/>
        <v>4.6501464284107535E-2</v>
      </c>
      <c r="AP12" s="4" t="s">
        <v>70</v>
      </c>
      <c r="AQ12" s="17">
        <v>19655</v>
      </c>
      <c r="AR12" s="12">
        <f t="shared" si="2"/>
        <v>4.289911124303749E-2</v>
      </c>
      <c r="AT12" s="4" t="s">
        <v>70</v>
      </c>
      <c r="AU12" s="17">
        <v>16356</v>
      </c>
      <c r="AV12" s="12">
        <f t="shared" si="3"/>
        <v>3.6626165001365979E-2</v>
      </c>
      <c r="AX12" s="4" t="s">
        <v>70</v>
      </c>
      <c r="AY12" s="17">
        <v>16632</v>
      </c>
      <c r="AZ12" s="12">
        <f t="shared" si="4"/>
        <v>3.3716406745713988E-2</v>
      </c>
      <c r="BB12" s="4" t="s">
        <v>70</v>
      </c>
      <c r="BC12" s="17">
        <v>19838</v>
      </c>
      <c r="BD12" s="12">
        <f t="shared" si="5"/>
        <v>4.2526281490627843E-2</v>
      </c>
      <c r="BF12" s="4" t="s">
        <v>2</v>
      </c>
      <c r="BG12" s="17">
        <v>15508</v>
      </c>
      <c r="BH12" s="12">
        <f t="shared" si="6"/>
        <v>3.3247862514900223E-2</v>
      </c>
      <c r="BJ12" s="4" t="s">
        <v>38</v>
      </c>
      <c r="BK12" s="17">
        <v>18940</v>
      </c>
      <c r="BL12" s="12">
        <f t="shared" si="7"/>
        <v>4.5849017780413705E-2</v>
      </c>
    </row>
    <row r="13" spans="2:64" x14ac:dyDescent="0.2">
      <c r="B13" s="20" t="s">
        <v>187</v>
      </c>
      <c r="C13" s="22">
        <v>13738707</v>
      </c>
      <c r="D13" s="12">
        <f t="shared" si="8"/>
        <v>3.7782710055797968E-2</v>
      </c>
      <c r="F13" s="20" t="s">
        <v>128</v>
      </c>
      <c r="G13" s="22">
        <v>15050806</v>
      </c>
      <c r="H13" s="12">
        <f t="shared" si="9"/>
        <v>3.8287115013943461E-2</v>
      </c>
      <c r="J13" s="20" t="s">
        <v>177</v>
      </c>
      <c r="K13" s="22">
        <v>22347514</v>
      </c>
      <c r="L13" s="12">
        <f t="shared" si="10"/>
        <v>5.4085824826342499E-2</v>
      </c>
      <c r="N13" s="20" t="s">
        <v>177</v>
      </c>
      <c r="O13" s="22">
        <v>21203851</v>
      </c>
      <c r="P13" s="12">
        <f t="shared" si="11"/>
        <v>4.9030173282160465E-2</v>
      </c>
      <c r="R13" s="20" t="s">
        <v>184</v>
      </c>
      <c r="S13" s="22">
        <v>20774769</v>
      </c>
      <c r="T13" s="12">
        <f t="shared" si="12"/>
        <v>4.6514497302666519E-2</v>
      </c>
      <c r="V13" s="20" t="s">
        <v>187</v>
      </c>
      <c r="W13" s="22">
        <v>23472795</v>
      </c>
      <c r="X13" s="12">
        <f t="shared" si="13"/>
        <v>5.4915655479531165E-2</v>
      </c>
      <c r="Z13" s="20" t="s">
        <v>178</v>
      </c>
      <c r="AA13" s="22">
        <v>25887930</v>
      </c>
      <c r="AB13" s="12">
        <f t="shared" si="14"/>
        <v>5.4558061091971373E-2</v>
      </c>
      <c r="AD13" s="20" t="s">
        <v>177</v>
      </c>
      <c r="AE13" s="22">
        <v>20010846</v>
      </c>
      <c r="AF13" s="12">
        <f t="shared" si="15"/>
        <v>4.3816036402549476E-2</v>
      </c>
      <c r="AH13" s="20" t="s">
        <v>122</v>
      </c>
      <c r="AI13" s="22">
        <v>22582540</v>
      </c>
      <c r="AJ13" s="12">
        <f t="shared" si="0"/>
        <v>4.8222877830591433E-2</v>
      </c>
      <c r="AL13" s="20" t="s">
        <v>70</v>
      </c>
      <c r="AM13" s="22">
        <v>20804</v>
      </c>
      <c r="AN13" s="12">
        <f t="shared" si="1"/>
        <v>4.456908057525906E-2</v>
      </c>
      <c r="AP13" s="4" t="s">
        <v>71</v>
      </c>
      <c r="AQ13" s="17">
        <v>14463</v>
      </c>
      <c r="AR13" s="12">
        <f t="shared" si="2"/>
        <v>3.1567023449913571E-2</v>
      </c>
      <c r="AT13" s="4" t="s">
        <v>25</v>
      </c>
      <c r="AU13" s="17">
        <v>12756</v>
      </c>
      <c r="AV13" s="12">
        <f t="shared" si="3"/>
        <v>2.8564646659172441E-2</v>
      </c>
      <c r="AX13" s="4" t="s">
        <v>22</v>
      </c>
      <c r="AY13" s="17">
        <v>13903</v>
      </c>
      <c r="AZ13" s="12">
        <f t="shared" si="4"/>
        <v>2.8184175263688167E-2</v>
      </c>
      <c r="BB13" s="4" t="s">
        <v>22</v>
      </c>
      <c r="BC13" s="17">
        <v>11595</v>
      </c>
      <c r="BD13" s="12">
        <f t="shared" si="5"/>
        <v>2.4855944847455885E-2</v>
      </c>
      <c r="BF13" s="4" t="s">
        <v>70</v>
      </c>
      <c r="BG13" s="17">
        <v>14266</v>
      </c>
      <c r="BH13" s="12">
        <f t="shared" si="6"/>
        <v>3.0585117786791759E-2</v>
      </c>
      <c r="BJ13" s="4" t="s">
        <v>37</v>
      </c>
      <c r="BK13" s="17">
        <v>14358</v>
      </c>
      <c r="BL13" s="12">
        <f t="shared" si="7"/>
        <v>3.4757138188552271E-2</v>
      </c>
    </row>
    <row r="14" spans="2:64" x14ac:dyDescent="0.2">
      <c r="B14" s="20" t="s">
        <v>128</v>
      </c>
      <c r="C14" s="22">
        <v>12966840</v>
      </c>
      <c r="D14" s="12">
        <f t="shared" si="8"/>
        <v>3.5660004690392141E-2</v>
      </c>
      <c r="F14" s="20" t="s">
        <v>187</v>
      </c>
      <c r="G14" s="22">
        <v>14989075</v>
      </c>
      <c r="H14" s="12">
        <f t="shared" si="9"/>
        <v>3.8130080108508775E-2</v>
      </c>
      <c r="J14" s="20" t="s">
        <v>128</v>
      </c>
      <c r="K14" s="22">
        <v>14700361</v>
      </c>
      <c r="L14" s="12">
        <f t="shared" si="10"/>
        <v>3.5578058030526216E-2</v>
      </c>
      <c r="N14" s="20" t="s">
        <v>181</v>
      </c>
      <c r="O14" s="22">
        <v>19747513</v>
      </c>
      <c r="P14" s="12">
        <f t="shared" si="11"/>
        <v>4.5662647991712282E-2</v>
      </c>
      <c r="R14" s="20" t="s">
        <v>177</v>
      </c>
      <c r="S14" s="22">
        <v>19139136</v>
      </c>
      <c r="T14" s="12">
        <f t="shared" si="12"/>
        <v>4.2852331587772054E-2</v>
      </c>
      <c r="V14" s="20" t="s">
        <v>181</v>
      </c>
      <c r="W14" s="22">
        <v>19272811</v>
      </c>
      <c r="X14" s="12">
        <f t="shared" si="13"/>
        <v>4.5089604752996754E-2</v>
      </c>
      <c r="Z14" s="20" t="s">
        <v>181</v>
      </c>
      <c r="AA14" s="22">
        <v>23102095</v>
      </c>
      <c r="AB14" s="12">
        <f t="shared" si="14"/>
        <v>4.8686994686810668E-2</v>
      </c>
      <c r="AD14" s="20" t="s">
        <v>185</v>
      </c>
      <c r="AE14" s="22">
        <v>17714941</v>
      </c>
      <c r="AF14" s="12">
        <f t="shared" si="15"/>
        <v>3.8788889771327821E-2</v>
      </c>
      <c r="AH14" s="20" t="s">
        <v>129</v>
      </c>
      <c r="AI14" s="22">
        <v>21993384</v>
      </c>
      <c r="AJ14" s="12">
        <f t="shared" si="0"/>
        <v>4.6964790927561041E-2</v>
      </c>
      <c r="AL14" s="20" t="s">
        <v>21</v>
      </c>
      <c r="AM14" s="22">
        <v>16104</v>
      </c>
      <c r="AN14" s="12">
        <f t="shared" si="1"/>
        <v>3.4500118899441067E-2</v>
      </c>
      <c r="AP14" s="4" t="s">
        <v>21</v>
      </c>
      <c r="AQ14" s="17">
        <v>13433</v>
      </c>
      <c r="AR14" s="12">
        <f t="shared" si="2"/>
        <v>2.9318939777548847E-2</v>
      </c>
      <c r="AT14" s="4" t="s">
        <v>22</v>
      </c>
      <c r="AU14" s="17">
        <v>12201</v>
      </c>
      <c r="AV14" s="12">
        <f t="shared" si="3"/>
        <v>2.7321829248084271E-2</v>
      </c>
      <c r="AX14" s="4" t="s">
        <v>25</v>
      </c>
      <c r="AY14" s="17">
        <v>8698</v>
      </c>
      <c r="AZ14" s="12">
        <f t="shared" si="4"/>
        <v>1.7632594148281642E-2</v>
      </c>
      <c r="BB14" s="4" t="s">
        <v>2</v>
      </c>
      <c r="BC14" s="17">
        <v>10500</v>
      </c>
      <c r="BD14" s="12">
        <f t="shared" si="5"/>
        <v>2.2508617585018265E-2</v>
      </c>
      <c r="BF14" s="4" t="s">
        <v>25</v>
      </c>
      <c r="BG14" s="17">
        <v>13697</v>
      </c>
      <c r="BH14" s="12">
        <f t="shared" si="6"/>
        <v>2.9365229098954625E-2</v>
      </c>
      <c r="BJ14" s="4" t="s">
        <v>39</v>
      </c>
      <c r="BK14" s="17">
        <v>11155</v>
      </c>
      <c r="BL14" s="12">
        <f t="shared" si="7"/>
        <v>2.7003473777218314E-2</v>
      </c>
    </row>
    <row r="15" spans="2:64" x14ac:dyDescent="0.2">
      <c r="B15" s="20" t="s">
        <v>188</v>
      </c>
      <c r="C15" s="22">
        <v>11713360</v>
      </c>
      <c r="D15" s="12">
        <f t="shared" si="8"/>
        <v>3.2212819201922108E-2</v>
      </c>
      <c r="F15" s="20" t="s">
        <v>188</v>
      </c>
      <c r="G15" s="22">
        <v>11990829</v>
      </c>
      <c r="H15" s="12">
        <f t="shared" si="9"/>
        <v>3.0502967683958496E-2</v>
      </c>
      <c r="J15" s="20" t="s">
        <v>188</v>
      </c>
      <c r="K15" s="22">
        <v>13329209</v>
      </c>
      <c r="L15" s="12">
        <f t="shared" si="10"/>
        <v>3.225957316987061E-2</v>
      </c>
      <c r="N15" s="20" t="s">
        <v>128</v>
      </c>
      <c r="O15" s="22">
        <v>16999925</v>
      </c>
      <c r="P15" s="12">
        <f t="shared" si="11"/>
        <v>3.9309334353166872E-2</v>
      </c>
      <c r="R15" s="20" t="s">
        <v>187</v>
      </c>
      <c r="S15" s="22">
        <v>18103525</v>
      </c>
      <c r="T15" s="12">
        <f t="shared" si="12"/>
        <v>4.0533609051501648E-2</v>
      </c>
      <c r="V15" s="20" t="s">
        <v>185</v>
      </c>
      <c r="W15" s="22">
        <v>17364889</v>
      </c>
      <c r="X15" s="12">
        <f t="shared" si="13"/>
        <v>4.0625935759431311E-2</v>
      </c>
      <c r="Z15" s="20" t="s">
        <v>177</v>
      </c>
      <c r="AA15" s="22">
        <v>22408112</v>
      </c>
      <c r="AB15" s="12">
        <f t="shared" si="14"/>
        <v>4.7224445656788197E-2</v>
      </c>
      <c r="AD15" s="20" t="s">
        <v>188</v>
      </c>
      <c r="AE15" s="22">
        <v>17339321</v>
      </c>
      <c r="AF15" s="12">
        <f t="shared" si="15"/>
        <v>3.7966426813313664E-2</v>
      </c>
      <c r="AH15" s="20" t="s">
        <v>164</v>
      </c>
      <c r="AI15" s="22">
        <v>18357331</v>
      </c>
      <c r="AJ15" s="12">
        <f t="shared" si="0"/>
        <v>3.9200343721686258E-2</v>
      </c>
      <c r="AL15" s="20" t="s">
        <v>25</v>
      </c>
      <c r="AM15" s="22">
        <v>11138</v>
      </c>
      <c r="AN15" s="12">
        <f t="shared" si="1"/>
        <v>2.38612968394172E-2</v>
      </c>
      <c r="AP15" s="4" t="s">
        <v>2</v>
      </c>
      <c r="AQ15" s="17">
        <v>10322</v>
      </c>
      <c r="AR15" s="12">
        <f t="shared" si="2"/>
        <v>2.2528854044804526E-2</v>
      </c>
      <c r="AT15" s="4" t="s">
        <v>21</v>
      </c>
      <c r="AU15" s="17">
        <v>11698</v>
      </c>
      <c r="AV15" s="12">
        <f t="shared" si="3"/>
        <v>2.6195455990827784E-2</v>
      </c>
      <c r="AX15" s="4" t="s">
        <v>28</v>
      </c>
      <c r="AY15" s="17">
        <v>7094</v>
      </c>
      <c r="AZ15" s="12">
        <f t="shared" si="4"/>
        <v>1.4380963771891237E-2</v>
      </c>
      <c r="BB15" s="4" t="s">
        <v>15</v>
      </c>
      <c r="BC15" s="17">
        <v>10469</v>
      </c>
      <c r="BD15" s="12">
        <f t="shared" si="5"/>
        <v>2.2442163571195828E-2</v>
      </c>
      <c r="BF15" s="4" t="s">
        <v>22</v>
      </c>
      <c r="BG15" s="17">
        <v>12763</v>
      </c>
      <c r="BH15" s="12">
        <f t="shared" si="6"/>
        <v>2.7362810760747456E-2</v>
      </c>
      <c r="BJ15" s="4" t="s">
        <v>24</v>
      </c>
      <c r="BK15" s="17">
        <v>9548</v>
      </c>
      <c r="BL15" s="12">
        <f t="shared" si="7"/>
        <v>2.3113327442840025E-2</v>
      </c>
    </row>
    <row r="16" spans="2:64" x14ac:dyDescent="0.2">
      <c r="B16" s="20" t="s">
        <v>173</v>
      </c>
      <c r="C16" s="22">
        <v>9376344</v>
      </c>
      <c r="D16" s="12">
        <f t="shared" si="8"/>
        <v>2.5785809882649141E-2</v>
      </c>
      <c r="F16" s="20" t="s">
        <v>250</v>
      </c>
      <c r="G16" s="22">
        <v>9408525</v>
      </c>
      <c r="H16" s="12">
        <f t="shared" si="9"/>
        <v>2.3933952692404805E-2</v>
      </c>
      <c r="J16" s="20" t="s">
        <v>187</v>
      </c>
      <c r="K16" s="22">
        <v>12736101</v>
      </c>
      <c r="L16" s="12">
        <f t="shared" si="10"/>
        <v>3.0824123330076246E-2</v>
      </c>
      <c r="N16" s="20" t="s">
        <v>188</v>
      </c>
      <c r="O16" s="22">
        <v>13492164</v>
      </c>
      <c r="P16" s="12">
        <f t="shared" si="11"/>
        <v>3.1198254452520311E-2</v>
      </c>
      <c r="R16" s="20" t="s">
        <v>128</v>
      </c>
      <c r="S16" s="22">
        <v>14403283</v>
      </c>
      <c r="T16" s="12">
        <f t="shared" si="12"/>
        <v>3.224880470406398E-2</v>
      </c>
      <c r="V16" s="20" t="s">
        <v>188</v>
      </c>
      <c r="W16" s="22">
        <v>16771544</v>
      </c>
      <c r="X16" s="12">
        <f t="shared" si="13"/>
        <v>3.9237778550181096E-2</v>
      </c>
      <c r="Z16" s="20" t="s">
        <v>128</v>
      </c>
      <c r="AA16" s="22">
        <v>18453273</v>
      </c>
      <c r="AB16" s="12">
        <f t="shared" si="14"/>
        <v>3.8889737251330096E-2</v>
      </c>
      <c r="AD16" s="20" t="s">
        <v>128</v>
      </c>
      <c r="AE16" s="22">
        <v>13163410</v>
      </c>
      <c r="AF16" s="12">
        <f t="shared" si="15"/>
        <v>2.8822791986989643E-2</v>
      </c>
      <c r="AH16" s="20" t="s">
        <v>128</v>
      </c>
      <c r="AI16" s="22">
        <v>10299785</v>
      </c>
      <c r="AJ16" s="12">
        <f t="shared" si="0"/>
        <v>2.1994216493643238E-2</v>
      </c>
      <c r="AL16" s="20" t="s">
        <v>86</v>
      </c>
      <c r="AM16" s="22">
        <v>9632</v>
      </c>
      <c r="AN16" s="12">
        <f t="shared" si="1"/>
        <v>2.0634944438612541E-2</v>
      </c>
      <c r="AP16" s="4" t="s">
        <v>23</v>
      </c>
      <c r="AQ16" s="17">
        <v>9078</v>
      </c>
      <c r="AR16" s="12">
        <f t="shared" si="2"/>
        <v>1.9813692793909658E-2</v>
      </c>
      <c r="AT16" s="4" t="s">
        <v>23</v>
      </c>
      <c r="AU16" s="17">
        <v>9503</v>
      </c>
      <c r="AV16" s="12">
        <f t="shared" si="3"/>
        <v>2.1280169112740333E-2</v>
      </c>
      <c r="AX16" s="4" t="s">
        <v>11</v>
      </c>
      <c r="AY16" s="17">
        <v>5394</v>
      </c>
      <c r="AZ16" s="12">
        <f t="shared" si="4"/>
        <v>1.0934722101153274E-2</v>
      </c>
      <c r="BB16" s="4" t="s">
        <v>9</v>
      </c>
      <c r="BC16" s="17">
        <v>8107</v>
      </c>
      <c r="BD16" s="12">
        <f t="shared" si="5"/>
        <v>1.7378796453499341E-2</v>
      </c>
      <c r="BF16" s="4" t="s">
        <v>15</v>
      </c>
      <c r="BG16" s="17">
        <v>10254</v>
      </c>
      <c r="BH16" s="12">
        <f t="shared" si="6"/>
        <v>2.1983723383272303E-2</v>
      </c>
      <c r="BJ16" s="4" t="s">
        <v>70</v>
      </c>
      <c r="BK16" s="17">
        <v>9424</v>
      </c>
      <c r="BL16" s="12">
        <f t="shared" si="7"/>
        <v>2.2813154359166778E-2</v>
      </c>
    </row>
    <row r="17" spans="2:64" x14ac:dyDescent="0.2">
      <c r="B17" s="20" t="s">
        <v>250</v>
      </c>
      <c r="C17" s="22">
        <v>8592080</v>
      </c>
      <c r="D17" s="12">
        <f t="shared" si="8"/>
        <v>2.3629011625054715E-2</v>
      </c>
      <c r="F17" s="20" t="s">
        <v>173</v>
      </c>
      <c r="G17" s="22">
        <v>9326271</v>
      </c>
      <c r="H17" s="12">
        <f t="shared" si="9"/>
        <v>2.3724710186830224E-2</v>
      </c>
      <c r="J17" s="20" t="s">
        <v>185</v>
      </c>
      <c r="K17" s="22">
        <v>12028761</v>
      </c>
      <c r="L17" s="12">
        <f t="shared" si="10"/>
        <v>2.9112207305203631E-2</v>
      </c>
      <c r="N17" s="20" t="s">
        <v>187</v>
      </c>
      <c r="O17" s="22">
        <v>13052229</v>
      </c>
      <c r="P17" s="12">
        <f t="shared" si="11"/>
        <v>3.0180982199339165E-2</v>
      </c>
      <c r="R17" s="20" t="s">
        <v>188</v>
      </c>
      <c r="S17" s="22">
        <v>13367689</v>
      </c>
      <c r="T17" s="12">
        <f t="shared" si="12"/>
        <v>2.9930120230621329E-2</v>
      </c>
      <c r="V17" s="20" t="s">
        <v>128</v>
      </c>
      <c r="W17" s="22">
        <v>11226210</v>
      </c>
      <c r="X17" s="12">
        <f t="shared" si="13"/>
        <v>2.6264221227206539E-2</v>
      </c>
      <c r="Z17" s="20" t="s">
        <v>185</v>
      </c>
      <c r="AA17" s="22">
        <v>15890844</v>
      </c>
      <c r="AB17" s="12">
        <f t="shared" si="14"/>
        <v>3.3489492506932256E-2</v>
      </c>
      <c r="AD17" s="20" t="s">
        <v>187</v>
      </c>
      <c r="AE17" s="22">
        <v>12637761</v>
      </c>
      <c r="AF17" s="12">
        <f t="shared" si="15"/>
        <v>2.7671823371321735E-2</v>
      </c>
      <c r="AH17" s="20" t="s">
        <v>118</v>
      </c>
      <c r="AI17" s="22">
        <v>9098370</v>
      </c>
      <c r="AJ17" s="12">
        <f t="shared" si="0"/>
        <v>1.9428708416658096E-2</v>
      </c>
      <c r="AL17" s="20" t="s">
        <v>23</v>
      </c>
      <c r="AM17" s="22">
        <v>8750</v>
      </c>
      <c r="AN17" s="12">
        <f t="shared" si="1"/>
        <v>1.8745407375193077E-2</v>
      </c>
      <c r="AP17" s="4" t="s">
        <v>28</v>
      </c>
      <c r="AQ17" s="17">
        <v>7606</v>
      </c>
      <c r="AR17" s="12">
        <f t="shared" si="2"/>
        <v>1.6600897487384539E-2</v>
      </c>
      <c r="AT17" s="4" t="s">
        <v>28</v>
      </c>
      <c r="AU17" s="17">
        <v>7407</v>
      </c>
      <c r="AV17" s="12">
        <f t="shared" si="3"/>
        <v>1.6586573989063207E-2</v>
      </c>
      <c r="AX17" s="4" t="s">
        <v>9</v>
      </c>
      <c r="AY17" s="17">
        <v>4878</v>
      </c>
      <c r="AZ17" s="12">
        <f t="shared" si="4"/>
        <v>9.8886863940351646E-3</v>
      </c>
      <c r="BB17" s="4" t="s">
        <v>28</v>
      </c>
      <c r="BC17" s="17">
        <v>7288</v>
      </c>
      <c r="BD17" s="12">
        <f t="shared" si="5"/>
        <v>1.5623124281867915E-2</v>
      </c>
      <c r="BF17" s="4" t="s">
        <v>9</v>
      </c>
      <c r="BG17" s="17">
        <v>8521</v>
      </c>
      <c r="BH17" s="12">
        <f t="shared" si="6"/>
        <v>1.8268315481652361E-2</v>
      </c>
      <c r="BJ17" s="4" t="s">
        <v>22</v>
      </c>
      <c r="BK17" s="17">
        <v>8674</v>
      </c>
      <c r="BL17" s="12">
        <f t="shared" si="7"/>
        <v>2.099759135307859E-2</v>
      </c>
    </row>
    <row r="18" spans="2:64" x14ac:dyDescent="0.2">
      <c r="B18" s="20" t="s">
        <v>304</v>
      </c>
      <c r="C18" s="22">
        <v>6235480</v>
      </c>
      <c r="D18" s="12">
        <f t="shared" si="8"/>
        <v>1.7148144501424122E-2</v>
      </c>
      <c r="F18" s="20" t="s">
        <v>185</v>
      </c>
      <c r="G18" s="22">
        <v>8789323</v>
      </c>
      <c r="H18" s="12">
        <f t="shared" si="9"/>
        <v>2.2358790658500188E-2</v>
      </c>
      <c r="J18" s="20" t="s">
        <v>173</v>
      </c>
      <c r="K18" s="22">
        <v>8379148</v>
      </c>
      <c r="L18" s="12">
        <f t="shared" si="10"/>
        <v>2.0279353261485732E-2</v>
      </c>
      <c r="N18" s="20" t="s">
        <v>185</v>
      </c>
      <c r="O18" s="22">
        <v>10172378</v>
      </c>
      <c r="P18" s="12">
        <f t="shared" si="11"/>
        <v>2.3521833653313111E-2</v>
      </c>
      <c r="R18" s="20" t="s">
        <v>185</v>
      </c>
      <c r="S18" s="22">
        <v>12062125</v>
      </c>
      <c r="T18" s="12">
        <f t="shared" si="12"/>
        <v>2.7006975662493594E-2</v>
      </c>
      <c r="V18" s="20" t="s">
        <v>173</v>
      </c>
      <c r="W18" s="22">
        <v>8494803</v>
      </c>
      <c r="X18" s="12">
        <f t="shared" si="13"/>
        <v>1.9873972184159906E-2</v>
      </c>
      <c r="Z18" s="20" t="s">
        <v>188</v>
      </c>
      <c r="AA18" s="22">
        <v>15263617</v>
      </c>
      <c r="AB18" s="12">
        <f t="shared" si="14"/>
        <v>3.2167629809353351E-2</v>
      </c>
      <c r="AD18" s="20" t="s">
        <v>173</v>
      </c>
      <c r="AE18" s="22">
        <v>8165025</v>
      </c>
      <c r="AF18" s="12">
        <f t="shared" si="15"/>
        <v>1.7878256253020312E-2</v>
      </c>
      <c r="AH18" s="20" t="s">
        <v>137</v>
      </c>
      <c r="AI18" s="22">
        <v>5880119</v>
      </c>
      <c r="AJ18" s="12">
        <f t="shared" si="0"/>
        <v>1.2556437857138279E-2</v>
      </c>
      <c r="AL18" s="20" t="s">
        <v>28</v>
      </c>
      <c r="AM18" s="22">
        <v>8222</v>
      </c>
      <c r="AN18" s="12">
        <f t="shared" si="1"/>
        <v>1.761425593586714E-2</v>
      </c>
      <c r="AP18" s="4" t="s">
        <v>25</v>
      </c>
      <c r="AQ18" s="17">
        <v>6150</v>
      </c>
      <c r="AR18" s="12">
        <f t="shared" si="2"/>
        <v>1.3423023868973826E-2</v>
      </c>
      <c r="AT18" s="4" t="s">
        <v>2</v>
      </c>
      <c r="AU18" s="17">
        <v>6873</v>
      </c>
      <c r="AV18" s="12">
        <f t="shared" si="3"/>
        <v>1.5390782101637832E-2</v>
      </c>
      <c r="AX18" s="4" t="s">
        <v>2</v>
      </c>
      <c r="AY18" s="17">
        <v>4795</v>
      </c>
      <c r="AZ18" s="12">
        <f t="shared" si="4"/>
        <v>9.7204287124638394E-3</v>
      </c>
      <c r="BB18" s="4" t="s">
        <v>6</v>
      </c>
      <c r="BC18" s="17">
        <v>5211</v>
      </c>
      <c r="BD18" s="12">
        <f t="shared" si="5"/>
        <v>1.1170705355764778E-2</v>
      </c>
      <c r="BF18" s="4" t="s">
        <v>28</v>
      </c>
      <c r="BG18" s="17">
        <v>7590</v>
      </c>
      <c r="BH18" s="12">
        <f t="shared" si="6"/>
        <v>1.6272328893996175E-2</v>
      </c>
      <c r="BJ18" s="4" t="s">
        <v>15</v>
      </c>
      <c r="BK18" s="17">
        <v>7312</v>
      </c>
      <c r="BL18" s="12">
        <f t="shared" si="7"/>
        <v>1.7700528934022439E-2</v>
      </c>
    </row>
    <row r="19" spans="2:64" x14ac:dyDescent="0.2">
      <c r="B19" s="20" t="s">
        <v>317</v>
      </c>
      <c r="C19" s="22">
        <v>5468403</v>
      </c>
      <c r="D19" s="12">
        <f t="shared" si="8"/>
        <v>1.5038612077341468E-2</v>
      </c>
      <c r="F19" s="20" t="s">
        <v>181</v>
      </c>
      <c r="G19" s="22">
        <v>7334543</v>
      </c>
      <c r="H19" s="12">
        <f t="shared" si="9"/>
        <v>1.8658036746717344E-2</v>
      </c>
      <c r="J19" s="20" t="s">
        <v>250</v>
      </c>
      <c r="K19" s="22">
        <v>6706704</v>
      </c>
      <c r="L19" s="12">
        <f t="shared" si="10"/>
        <v>1.623167649458148E-2</v>
      </c>
      <c r="N19" s="20" t="s">
        <v>173</v>
      </c>
      <c r="O19" s="22">
        <v>8831992</v>
      </c>
      <c r="P19" s="12">
        <f t="shared" si="11"/>
        <v>2.0422426953795089E-2</v>
      </c>
      <c r="R19" s="20" t="s">
        <v>173</v>
      </c>
      <c r="S19" s="22">
        <v>8786895</v>
      </c>
      <c r="T19" s="12">
        <f t="shared" si="12"/>
        <v>1.9673768876867604E-2</v>
      </c>
      <c r="V19" s="20" t="s">
        <v>184</v>
      </c>
      <c r="W19" s="22">
        <v>6600634</v>
      </c>
      <c r="X19" s="12">
        <f t="shared" si="13"/>
        <v>1.5442478950226409E-2</v>
      </c>
      <c r="Z19" s="20" t="s">
        <v>173</v>
      </c>
      <c r="AA19" s="22">
        <v>8108744</v>
      </c>
      <c r="AB19" s="12">
        <f t="shared" si="14"/>
        <v>1.7088942628134283E-2</v>
      </c>
      <c r="AD19" s="20" t="s">
        <v>192</v>
      </c>
      <c r="AE19" s="22">
        <v>6145535</v>
      </c>
      <c r="AF19" s="12">
        <f t="shared" si="15"/>
        <v>1.3456351884030384E-2</v>
      </c>
      <c r="AH19" s="20" t="s">
        <v>139</v>
      </c>
      <c r="AI19" s="22">
        <v>5477361</v>
      </c>
      <c r="AJ19" s="12">
        <f t="shared" si="0"/>
        <v>1.1696386249600182E-2</v>
      </c>
      <c r="AL19" s="20" t="s">
        <v>6</v>
      </c>
      <c r="AM19" s="22">
        <v>6651</v>
      </c>
      <c r="AN19" s="12">
        <f t="shared" si="1"/>
        <v>1.4248651937418189E-2</v>
      </c>
      <c r="AP19" s="4" t="s">
        <v>9</v>
      </c>
      <c r="AQ19" s="17">
        <v>4589</v>
      </c>
      <c r="AR19" s="12">
        <f t="shared" si="2"/>
        <v>1.0015976672312339E-2</v>
      </c>
      <c r="AT19" s="4" t="s">
        <v>11</v>
      </c>
      <c r="AU19" s="17">
        <v>4649</v>
      </c>
      <c r="AV19" s="12">
        <f t="shared" si="3"/>
        <v>1.0410555214682713E-2</v>
      </c>
      <c r="AX19" s="4" t="s">
        <v>21</v>
      </c>
      <c r="AY19" s="17">
        <v>4561</v>
      </c>
      <c r="AZ19" s="12">
        <f t="shared" si="4"/>
        <v>9.2460636824916731E-3</v>
      </c>
      <c r="BB19" s="4" t="s">
        <v>24</v>
      </c>
      <c r="BC19" s="17">
        <v>4954</v>
      </c>
      <c r="BD19" s="12">
        <f t="shared" si="5"/>
        <v>1.0619780144398142E-2</v>
      </c>
      <c r="BF19" s="4" t="s">
        <v>24</v>
      </c>
      <c r="BG19" s="17">
        <v>6250</v>
      </c>
      <c r="BH19" s="12">
        <f t="shared" si="6"/>
        <v>1.3399480314555481E-2</v>
      </c>
      <c r="BJ19" s="4" t="s">
        <v>25</v>
      </c>
      <c r="BK19" s="17">
        <v>6530</v>
      </c>
      <c r="BL19" s="12">
        <f t="shared" si="7"/>
        <v>1.5807501906341156E-2</v>
      </c>
    </row>
    <row r="20" spans="2:64" x14ac:dyDescent="0.2">
      <c r="B20" s="20" t="s">
        <v>175</v>
      </c>
      <c r="C20" s="22">
        <v>5135643</v>
      </c>
      <c r="D20" s="12">
        <f t="shared" si="8"/>
        <v>1.4123491418740383E-2</v>
      </c>
      <c r="F20" s="20" t="s">
        <v>305</v>
      </c>
      <c r="G20" s="22">
        <v>4736362</v>
      </c>
      <c r="H20" s="12">
        <f t="shared" si="9"/>
        <v>1.2048632919836403E-2</v>
      </c>
      <c r="J20" s="20" t="s">
        <v>180</v>
      </c>
      <c r="K20" s="22">
        <v>4724965</v>
      </c>
      <c r="L20" s="12">
        <f t="shared" si="10"/>
        <v>1.1435438827808739E-2</v>
      </c>
      <c r="N20" s="20" t="s">
        <v>250</v>
      </c>
      <c r="O20" s="22">
        <v>5843760</v>
      </c>
      <c r="P20" s="12">
        <f t="shared" si="11"/>
        <v>1.3512666421743768E-2</v>
      </c>
      <c r="R20" s="20" t="s">
        <v>192</v>
      </c>
      <c r="S20" s="22">
        <v>7810673</v>
      </c>
      <c r="T20" s="12">
        <f t="shared" si="12"/>
        <v>1.7488017709872499E-2</v>
      </c>
      <c r="V20" s="20" t="s">
        <v>192</v>
      </c>
      <c r="W20" s="22">
        <v>4634677</v>
      </c>
      <c r="X20" s="12">
        <f t="shared" si="13"/>
        <v>1.0843034474203308E-2</v>
      </c>
      <c r="Z20" s="20" t="s">
        <v>192</v>
      </c>
      <c r="AA20" s="22">
        <v>5841906</v>
      </c>
      <c r="AB20" s="12">
        <f t="shared" si="14"/>
        <v>1.2311647336869118E-2</v>
      </c>
      <c r="AD20" s="20" t="s">
        <v>194</v>
      </c>
      <c r="AE20" s="22">
        <v>4289480</v>
      </c>
      <c r="AF20" s="12">
        <f t="shared" si="15"/>
        <v>9.3923071432366195E-3</v>
      </c>
      <c r="AH20" s="20" t="s">
        <v>135</v>
      </c>
      <c r="AI20" s="22">
        <v>4782151</v>
      </c>
      <c r="AJ20" s="12">
        <f t="shared" si="0"/>
        <v>1.0211831062424362E-2</v>
      </c>
      <c r="AL20" s="20" t="s">
        <v>73</v>
      </c>
      <c r="AM20" s="22">
        <v>5348</v>
      </c>
      <c r="AN20" s="12">
        <f t="shared" si="1"/>
        <v>1.145719298771801E-2</v>
      </c>
      <c r="AP20" s="4" t="s">
        <v>6</v>
      </c>
      <c r="AQ20" s="17">
        <v>4038</v>
      </c>
      <c r="AR20" s="12">
        <f t="shared" si="2"/>
        <v>8.8133610378725701E-3</v>
      </c>
      <c r="AT20" s="4" t="s">
        <v>9</v>
      </c>
      <c r="AU20" s="17">
        <v>4568</v>
      </c>
      <c r="AV20" s="12">
        <f t="shared" si="3"/>
        <v>1.0229171051983357E-2</v>
      </c>
      <c r="AX20" s="4" t="s">
        <v>72</v>
      </c>
      <c r="AY20" s="17">
        <v>3973</v>
      </c>
      <c r="AZ20" s="12">
        <f t="shared" si="4"/>
        <v>8.0540695046128954E-3</v>
      </c>
      <c r="BB20" s="4" t="s">
        <v>25</v>
      </c>
      <c r="BC20" s="17">
        <v>4200</v>
      </c>
      <c r="BD20" s="12">
        <f t="shared" si="5"/>
        <v>9.0034470340073051E-3</v>
      </c>
      <c r="BF20" s="4" t="s">
        <v>6</v>
      </c>
      <c r="BG20" s="17">
        <v>5087</v>
      </c>
      <c r="BH20" s="12">
        <f t="shared" si="6"/>
        <v>1.0906105017622996E-2</v>
      </c>
      <c r="BJ20" s="4" t="s">
        <v>9</v>
      </c>
      <c r="BK20" s="17">
        <v>6245</v>
      </c>
      <c r="BL20" s="12">
        <f t="shared" si="7"/>
        <v>1.5117587964027644E-2</v>
      </c>
    </row>
    <row r="21" spans="2:64" x14ac:dyDescent="0.2">
      <c r="B21" s="20" t="s">
        <v>305</v>
      </c>
      <c r="C21" s="22">
        <v>4614006</v>
      </c>
      <c r="D21" s="12">
        <f t="shared" si="8"/>
        <v>1.2688941608093991E-2</v>
      </c>
      <c r="F21" s="20" t="s">
        <v>175</v>
      </c>
      <c r="G21" s="22">
        <v>4544067</v>
      </c>
      <c r="H21" s="12">
        <f t="shared" si="9"/>
        <v>1.1559461723183796E-2</v>
      </c>
      <c r="J21" s="20" t="s">
        <v>175</v>
      </c>
      <c r="K21" s="22">
        <v>4396778</v>
      </c>
      <c r="L21" s="12">
        <f t="shared" si="10"/>
        <v>1.0641155195531661E-2</v>
      </c>
      <c r="N21" s="20" t="s">
        <v>194</v>
      </c>
      <c r="O21" s="22">
        <v>4262455</v>
      </c>
      <c r="P21" s="12">
        <f t="shared" si="11"/>
        <v>9.8561769396234341E-3</v>
      </c>
      <c r="R21" s="20" t="s">
        <v>175</v>
      </c>
      <c r="S21" s="22">
        <v>4076411</v>
      </c>
      <c r="T21" s="12">
        <f t="shared" si="12"/>
        <v>9.1270429271228058E-3</v>
      </c>
      <c r="V21" s="20" t="s">
        <v>175</v>
      </c>
      <c r="W21" s="22">
        <v>4015220</v>
      </c>
      <c r="X21" s="12">
        <f t="shared" si="13"/>
        <v>9.3937870711401483E-3</v>
      </c>
      <c r="Z21" s="20" t="s">
        <v>194</v>
      </c>
      <c r="AA21" s="22">
        <v>4079102</v>
      </c>
      <c r="AB21" s="12">
        <f t="shared" si="14"/>
        <v>8.596589071292399E-3</v>
      </c>
      <c r="AD21" s="20" t="s">
        <v>175</v>
      </c>
      <c r="AE21" s="22">
        <v>3785280</v>
      </c>
      <c r="AF21" s="12">
        <f t="shared" si="15"/>
        <v>8.2883035666679195E-3</v>
      </c>
      <c r="AH21" s="20" t="s">
        <v>140</v>
      </c>
      <c r="AI21" s="22">
        <v>4550932</v>
      </c>
      <c r="AJ21" s="12">
        <f t="shared" si="0"/>
        <v>9.7180847615604415E-3</v>
      </c>
      <c r="AL21" s="20" t="s">
        <v>111</v>
      </c>
      <c r="AM21" s="22">
        <v>5001</v>
      </c>
      <c r="AN21" s="12">
        <f t="shared" si="1"/>
        <v>1.0713803689524638E-2</v>
      </c>
      <c r="AP21" s="4" t="s">
        <v>16</v>
      </c>
      <c r="AQ21" s="17">
        <v>3855</v>
      </c>
      <c r="AR21" s="12">
        <f t="shared" si="2"/>
        <v>8.413944230064082E-3</v>
      </c>
      <c r="AT21" s="4" t="s">
        <v>72</v>
      </c>
      <c r="AU21" s="17">
        <v>4217</v>
      </c>
      <c r="AV21" s="12">
        <f t="shared" si="3"/>
        <v>9.4431730136194866E-3</v>
      </c>
      <c r="AX21" s="4" t="s">
        <v>23</v>
      </c>
      <c r="AY21" s="17">
        <v>3827</v>
      </c>
      <c r="AZ21" s="12">
        <f t="shared" si="4"/>
        <v>7.7580981611259882E-3</v>
      </c>
      <c r="BB21" s="4" t="s">
        <v>11</v>
      </c>
      <c r="BC21" s="17">
        <v>3387</v>
      </c>
      <c r="BD21" s="12">
        <f t="shared" si="5"/>
        <v>7.2606369295673198E-3</v>
      </c>
      <c r="BF21" s="4" t="s">
        <v>72</v>
      </c>
      <c r="BG21" s="17">
        <v>4483</v>
      </c>
      <c r="BH21" s="12">
        <f t="shared" si="6"/>
        <v>9.6111792400243555E-3</v>
      </c>
      <c r="BJ21" s="4" t="s">
        <v>28</v>
      </c>
      <c r="BK21" s="17">
        <v>6024</v>
      </c>
      <c r="BL21" s="12">
        <f t="shared" si="7"/>
        <v>1.4582602064900325E-2</v>
      </c>
    </row>
    <row r="22" spans="2:64" x14ac:dyDescent="0.2">
      <c r="B22" s="20" t="s">
        <v>194</v>
      </c>
      <c r="C22" s="22">
        <v>4267852</v>
      </c>
      <c r="D22" s="12">
        <f t="shared" si="8"/>
        <v>1.1736986215446436E-2</v>
      </c>
      <c r="F22" s="20" t="s">
        <v>267</v>
      </c>
      <c r="G22" s="22">
        <v>4532502</v>
      </c>
      <c r="H22" s="12">
        <f t="shared" si="9"/>
        <v>1.1530042004058039E-2</v>
      </c>
      <c r="J22" s="20" t="s">
        <v>194</v>
      </c>
      <c r="K22" s="22">
        <v>4374610</v>
      </c>
      <c r="L22" s="12">
        <f t="shared" si="10"/>
        <v>1.0587503833471864E-2</v>
      </c>
      <c r="N22" s="20" t="s">
        <v>180</v>
      </c>
      <c r="O22" s="22">
        <v>4090112</v>
      </c>
      <c r="P22" s="12">
        <f t="shared" si="11"/>
        <v>9.4576640867474453E-3</v>
      </c>
      <c r="R22" s="20" t="s">
        <v>194</v>
      </c>
      <c r="S22" s="22">
        <v>3957071</v>
      </c>
      <c r="T22" s="12">
        <f t="shared" si="12"/>
        <v>8.8598418762663445E-3</v>
      </c>
      <c r="V22" s="20" t="s">
        <v>194</v>
      </c>
      <c r="W22" s="22">
        <v>4015207</v>
      </c>
      <c r="X22" s="12">
        <f t="shared" si="13"/>
        <v>9.3937566570577499E-3</v>
      </c>
      <c r="Z22" s="20" t="s">
        <v>175</v>
      </c>
      <c r="AA22" s="22">
        <v>3983808</v>
      </c>
      <c r="AB22" s="12">
        <f t="shared" si="14"/>
        <v>8.3957597321487002E-3</v>
      </c>
      <c r="AD22" s="20" t="s">
        <v>190</v>
      </c>
      <c r="AE22" s="22">
        <v>3745193</v>
      </c>
      <c r="AF22" s="12">
        <f t="shared" si="15"/>
        <v>8.2005284945260923E-3</v>
      </c>
      <c r="AH22" s="20" t="s">
        <v>25</v>
      </c>
      <c r="AI22" s="22">
        <v>4379034</v>
      </c>
      <c r="AJ22" s="12">
        <f t="shared" si="0"/>
        <v>9.3510128443481614E-3</v>
      </c>
      <c r="AL22" s="20" t="s">
        <v>89</v>
      </c>
      <c r="AM22" s="22">
        <v>4451</v>
      </c>
      <c r="AN22" s="12">
        <f t="shared" si="1"/>
        <v>9.5355209402267875E-3</v>
      </c>
      <c r="AP22" s="4" t="s">
        <v>72</v>
      </c>
      <c r="AQ22" s="17">
        <v>3766</v>
      </c>
      <c r="AR22" s="12">
        <f t="shared" si="2"/>
        <v>8.2196923399277116E-3</v>
      </c>
      <c r="AT22" s="4" t="s">
        <v>6</v>
      </c>
      <c r="AU22" s="17">
        <v>3705</v>
      </c>
      <c r="AV22" s="12">
        <f t="shared" si="3"/>
        <v>8.2966459605075173E-3</v>
      </c>
      <c r="AX22" s="4" t="s">
        <v>24</v>
      </c>
      <c r="AY22" s="17">
        <v>3667</v>
      </c>
      <c r="AZ22" s="12">
        <f t="shared" si="4"/>
        <v>7.4337460038800627E-3</v>
      </c>
      <c r="BB22" s="4" t="s">
        <v>16</v>
      </c>
      <c r="BC22" s="17">
        <v>3290</v>
      </c>
      <c r="BD22" s="12">
        <f t="shared" si="5"/>
        <v>7.0527001766390561E-3</v>
      </c>
      <c r="BF22" s="4" t="s">
        <v>73</v>
      </c>
      <c r="BG22" s="17">
        <v>3617</v>
      </c>
      <c r="BH22" s="12">
        <f t="shared" si="6"/>
        <v>7.7545472476395474E-3</v>
      </c>
      <c r="BJ22" s="4" t="s">
        <v>6</v>
      </c>
      <c r="BK22" s="17">
        <v>5049</v>
      </c>
      <c r="BL22" s="12">
        <f t="shared" si="7"/>
        <v>1.2222370156985681E-2</v>
      </c>
    </row>
    <row r="23" spans="2:64" x14ac:dyDescent="0.2">
      <c r="B23" s="20" t="s">
        <v>190</v>
      </c>
      <c r="C23" s="22">
        <v>3862821</v>
      </c>
      <c r="D23" s="12">
        <f t="shared" si="8"/>
        <v>1.0623113648209221E-2</v>
      </c>
      <c r="F23" s="20" t="s">
        <v>194</v>
      </c>
      <c r="G23" s="22">
        <v>4329298</v>
      </c>
      <c r="H23" s="12">
        <f t="shared" si="9"/>
        <v>1.1013119859204576E-2</v>
      </c>
      <c r="J23" s="20" t="s">
        <v>181</v>
      </c>
      <c r="K23" s="22">
        <v>4335202</v>
      </c>
      <c r="L23" s="12">
        <f t="shared" si="10"/>
        <v>1.0492127936861776E-2</v>
      </c>
      <c r="N23" s="20" t="s">
        <v>175</v>
      </c>
      <c r="O23" s="22">
        <v>3445240</v>
      </c>
      <c r="P23" s="12">
        <f t="shared" si="11"/>
        <v>7.9665110926609752E-3</v>
      </c>
      <c r="R23" s="20" t="s">
        <v>180</v>
      </c>
      <c r="S23" s="22">
        <v>3510999</v>
      </c>
      <c r="T23" s="12">
        <f t="shared" si="12"/>
        <v>7.8610911878329356E-3</v>
      </c>
      <c r="V23" s="20" t="s">
        <v>182</v>
      </c>
      <c r="W23" s="22">
        <v>3892000</v>
      </c>
      <c r="X23" s="12">
        <f t="shared" si="13"/>
        <v>9.1055083609061158E-3</v>
      </c>
      <c r="Z23" s="20" t="s">
        <v>180</v>
      </c>
      <c r="AA23" s="22">
        <v>3013666</v>
      </c>
      <c r="AB23" s="12">
        <f t="shared" si="14"/>
        <v>6.3512136249903725E-3</v>
      </c>
      <c r="AD23" s="20" t="s">
        <v>180</v>
      </c>
      <c r="AE23" s="22">
        <v>3046038</v>
      </c>
      <c r="AF23" s="12">
        <f t="shared" si="15"/>
        <v>6.6696486441177446E-3</v>
      </c>
      <c r="AH23" s="20" t="s">
        <v>133</v>
      </c>
      <c r="AI23" s="22">
        <v>3745193</v>
      </c>
      <c r="AJ23" s="12">
        <f t="shared" si="0"/>
        <v>7.9975053510803577E-3</v>
      </c>
      <c r="AL23" s="20" t="s">
        <v>72</v>
      </c>
      <c r="AM23" s="22">
        <v>3755</v>
      </c>
      <c r="AN23" s="12">
        <f t="shared" si="1"/>
        <v>8.0444576792971442E-3</v>
      </c>
      <c r="AP23" s="4" t="s">
        <v>24</v>
      </c>
      <c r="AQ23" s="17">
        <v>3189</v>
      </c>
      <c r="AR23" s="12">
        <f t="shared" si="2"/>
        <v>6.9603289623020375E-3</v>
      </c>
      <c r="AT23" s="4" t="s">
        <v>16</v>
      </c>
      <c r="AU23" s="17">
        <v>3208</v>
      </c>
      <c r="AV23" s="12">
        <f t="shared" si="3"/>
        <v>7.1837085671546874E-3</v>
      </c>
      <c r="AX23" s="4" t="s">
        <v>6</v>
      </c>
      <c r="AY23" s="17">
        <v>3567</v>
      </c>
      <c r="AZ23" s="12">
        <f t="shared" si="4"/>
        <v>7.231025905601359E-3</v>
      </c>
      <c r="BB23" s="4" t="s">
        <v>72</v>
      </c>
      <c r="BC23" s="17">
        <v>3100</v>
      </c>
      <c r="BD23" s="12">
        <f t="shared" si="5"/>
        <v>6.6454013822434873E-3</v>
      </c>
      <c r="BF23" s="4" t="s">
        <v>11</v>
      </c>
      <c r="BG23" s="17">
        <v>2438</v>
      </c>
      <c r="BH23" s="12">
        <f t="shared" si="6"/>
        <v>5.2268692811018019E-3</v>
      </c>
      <c r="BJ23" s="4" t="s">
        <v>72</v>
      </c>
      <c r="BK23" s="17">
        <v>2874</v>
      </c>
      <c r="BL23" s="12">
        <f t="shared" si="7"/>
        <v>6.9572374393299359E-3</v>
      </c>
    </row>
    <row r="24" spans="2:64" x14ac:dyDescent="0.2">
      <c r="B24" s="20" t="s">
        <v>132</v>
      </c>
      <c r="C24" s="22">
        <v>3686587</v>
      </c>
      <c r="D24" s="12">
        <f t="shared" si="8"/>
        <v>1.013845391101754E-2</v>
      </c>
      <c r="F24" s="20" t="s">
        <v>190</v>
      </c>
      <c r="G24" s="22">
        <v>3862821</v>
      </c>
      <c r="H24" s="12">
        <f t="shared" si="9"/>
        <v>9.8264685562538031E-3</v>
      </c>
      <c r="J24" s="20" t="s">
        <v>190</v>
      </c>
      <c r="K24" s="22">
        <v>3862822</v>
      </c>
      <c r="L24" s="12">
        <f t="shared" si="10"/>
        <v>9.3488660093172769E-3</v>
      </c>
      <c r="N24" s="20" t="s">
        <v>190</v>
      </c>
      <c r="O24" s="22">
        <v>3255686</v>
      </c>
      <c r="P24" s="12">
        <f t="shared" si="11"/>
        <v>7.5282008316462827E-3</v>
      </c>
      <c r="R24" s="20" t="s">
        <v>138</v>
      </c>
      <c r="S24" s="22">
        <v>3428083</v>
      </c>
      <c r="T24" s="12">
        <f t="shared" si="12"/>
        <v>7.6754431039313571E-3</v>
      </c>
      <c r="V24" s="20" t="s">
        <v>180</v>
      </c>
      <c r="W24" s="22">
        <v>2885653</v>
      </c>
      <c r="X24" s="12">
        <f t="shared" si="13"/>
        <v>6.7511144702399328E-3</v>
      </c>
      <c r="Z24" s="20" t="s">
        <v>197</v>
      </c>
      <c r="AA24" s="22">
        <v>2912451</v>
      </c>
      <c r="AB24" s="12">
        <f t="shared" si="14"/>
        <v>6.1379059502004651E-3</v>
      </c>
      <c r="AD24" s="20" t="s">
        <v>182</v>
      </c>
      <c r="AE24" s="22">
        <v>2917699</v>
      </c>
      <c r="AF24" s="12">
        <f t="shared" si="15"/>
        <v>6.3886357226317263E-3</v>
      </c>
      <c r="AH24" s="20" t="s">
        <v>120</v>
      </c>
      <c r="AI24" s="22">
        <v>3734618</v>
      </c>
      <c r="AJ24" s="12">
        <f t="shared" si="0"/>
        <v>7.974923438989933E-3</v>
      </c>
      <c r="AL24" s="20" t="s">
        <v>109</v>
      </c>
      <c r="AM24" s="22">
        <v>3432</v>
      </c>
      <c r="AN24" s="12">
        <f t="shared" si="1"/>
        <v>7.3524843556185878E-3</v>
      </c>
      <c r="AP24" s="4" t="s">
        <v>11</v>
      </c>
      <c r="AQ24" s="17">
        <v>2127</v>
      </c>
      <c r="AR24" s="12">
        <f t="shared" si="2"/>
        <v>4.642401913708509E-3</v>
      </c>
      <c r="AT24" s="4" t="s">
        <v>24</v>
      </c>
      <c r="AU24" s="17">
        <v>2830</v>
      </c>
      <c r="AV24" s="12">
        <f t="shared" si="3"/>
        <v>6.3372491412243652E-3</v>
      </c>
      <c r="AX24" s="4" t="s">
        <v>16</v>
      </c>
      <c r="AY24" s="17">
        <v>2846</v>
      </c>
      <c r="AZ24" s="12">
        <f t="shared" si="4"/>
        <v>5.7694139970119055E-3</v>
      </c>
      <c r="BB24" s="4" t="s">
        <v>35</v>
      </c>
      <c r="BC24" s="17">
        <v>2016</v>
      </c>
      <c r="BD24" s="12">
        <f t="shared" si="5"/>
        <v>4.3216545763235066E-3</v>
      </c>
      <c r="BF24" s="4" t="s">
        <v>16</v>
      </c>
      <c r="BG24" s="17">
        <v>2216</v>
      </c>
      <c r="BH24" s="12">
        <f t="shared" si="6"/>
        <v>4.7509197403287915E-3</v>
      </c>
      <c r="BJ24" s="4" t="s">
        <v>16</v>
      </c>
      <c r="BK24" s="17">
        <v>2650</v>
      </c>
      <c r="BL24" s="12">
        <f t="shared" si="7"/>
        <v>6.4149892881782637E-3</v>
      </c>
    </row>
    <row r="25" spans="2:64" x14ac:dyDescent="0.2">
      <c r="B25" s="20" t="s">
        <v>267</v>
      </c>
      <c r="C25" s="22">
        <v>3365428</v>
      </c>
      <c r="D25" s="12">
        <f t="shared" si="8"/>
        <v>9.2552370712661713E-3</v>
      </c>
      <c r="F25" s="20" t="s">
        <v>132</v>
      </c>
      <c r="G25" s="22">
        <v>3415729</v>
      </c>
      <c r="H25" s="12">
        <f t="shared" si="9"/>
        <v>8.6891299429055213E-3</v>
      </c>
      <c r="J25" s="20" t="s">
        <v>132</v>
      </c>
      <c r="K25" s="22">
        <v>3359125</v>
      </c>
      <c r="L25" s="12">
        <f t="shared" si="10"/>
        <v>8.1298101578451964E-3</v>
      </c>
      <c r="N25" s="20" t="s">
        <v>132</v>
      </c>
      <c r="O25" s="22">
        <v>3160057</v>
      </c>
      <c r="P25" s="12">
        <f t="shared" si="11"/>
        <v>7.3070756011020897E-3</v>
      </c>
      <c r="R25" s="20" t="s">
        <v>245</v>
      </c>
      <c r="S25" s="22">
        <v>3344000</v>
      </c>
      <c r="T25" s="12">
        <f t="shared" si="12"/>
        <v>7.4871821188537318E-3</v>
      </c>
      <c r="V25" s="20" t="s">
        <v>132</v>
      </c>
      <c r="W25" s="22">
        <v>2585666</v>
      </c>
      <c r="X25" s="12">
        <f t="shared" si="13"/>
        <v>6.0492814443758158E-3</v>
      </c>
      <c r="Z25" s="20" t="s">
        <v>182</v>
      </c>
      <c r="AA25" s="22">
        <v>2615020</v>
      </c>
      <c r="AB25" s="12">
        <f t="shared" si="14"/>
        <v>5.5110787504727872E-3</v>
      </c>
      <c r="AD25" s="20" t="s">
        <v>197</v>
      </c>
      <c r="AE25" s="22">
        <v>2902106</v>
      </c>
      <c r="AF25" s="12">
        <f t="shared" si="15"/>
        <v>6.3544930654134881E-3</v>
      </c>
      <c r="AH25" s="20" t="s">
        <v>126</v>
      </c>
      <c r="AI25" s="22">
        <v>3111058</v>
      </c>
      <c r="AJ25" s="12">
        <f t="shared" si="0"/>
        <v>6.643370048625359E-3</v>
      </c>
      <c r="AL25" s="20" t="s">
        <v>113</v>
      </c>
      <c r="AM25" s="22">
        <v>3184</v>
      </c>
      <c r="AN25" s="12">
        <f t="shared" si="1"/>
        <v>6.8211859522988296E-3</v>
      </c>
      <c r="AP25" s="4" t="s">
        <v>12</v>
      </c>
      <c r="AQ25" s="17">
        <v>1805</v>
      </c>
      <c r="AR25" s="12">
        <f t="shared" si="2"/>
        <v>3.9396029404061396E-3</v>
      </c>
      <c r="AT25" s="4" t="s">
        <v>12</v>
      </c>
      <c r="AU25" s="17">
        <v>1883</v>
      </c>
      <c r="AV25" s="12">
        <f t="shared" si="3"/>
        <v>4.2166219550973426E-3</v>
      </c>
      <c r="AX25" s="4" t="s">
        <v>31</v>
      </c>
      <c r="AY25" s="17">
        <v>1645</v>
      </c>
      <c r="AZ25" s="12">
        <f t="shared" si="4"/>
        <v>3.3347456166846752E-3</v>
      </c>
      <c r="BB25" s="4" t="s">
        <v>12</v>
      </c>
      <c r="BC25" s="17">
        <v>1413</v>
      </c>
      <c r="BD25" s="12">
        <f t="shared" si="5"/>
        <v>3.0290168235838862E-3</v>
      </c>
      <c r="BF25" s="4" t="s">
        <v>35</v>
      </c>
      <c r="BG25" s="17">
        <v>2028</v>
      </c>
      <c r="BH25" s="12">
        <f t="shared" si="6"/>
        <v>4.3478633724669622E-3</v>
      </c>
      <c r="BJ25" s="4" t="s">
        <v>35</v>
      </c>
      <c r="BK25" s="17">
        <v>2287</v>
      </c>
      <c r="BL25" s="12">
        <f t="shared" si="7"/>
        <v>5.5362567932315809E-3</v>
      </c>
    </row>
    <row r="26" spans="2:64" x14ac:dyDescent="0.2">
      <c r="B26" s="20" t="s">
        <v>270</v>
      </c>
      <c r="C26" s="22">
        <v>2511787</v>
      </c>
      <c r="D26" s="12">
        <f t="shared" si="8"/>
        <v>6.9076456716722036E-3</v>
      </c>
      <c r="F26" s="20" t="s">
        <v>304</v>
      </c>
      <c r="G26" s="22">
        <v>3136083</v>
      </c>
      <c r="H26" s="12">
        <f t="shared" si="9"/>
        <v>7.9777501958548155E-3</v>
      </c>
      <c r="J26" s="20" t="s">
        <v>138</v>
      </c>
      <c r="K26" s="22">
        <v>2958501</v>
      </c>
      <c r="L26" s="12">
        <f t="shared" si="10"/>
        <v>7.160213294174874E-3</v>
      </c>
      <c r="N26" s="20" t="s">
        <v>232</v>
      </c>
      <c r="O26" s="22">
        <v>1705991</v>
      </c>
      <c r="P26" s="12">
        <f t="shared" si="11"/>
        <v>3.9448039107521649E-3</v>
      </c>
      <c r="R26" s="20" t="s">
        <v>132</v>
      </c>
      <c r="S26" s="22">
        <v>3078047</v>
      </c>
      <c r="T26" s="12">
        <f t="shared" si="12"/>
        <v>6.8917160464687125E-3</v>
      </c>
      <c r="V26" s="20" t="s">
        <v>197</v>
      </c>
      <c r="W26" s="22">
        <v>2211634</v>
      </c>
      <c r="X26" s="12">
        <f t="shared" si="13"/>
        <v>5.1742168238089001E-3</v>
      </c>
      <c r="Z26" s="20" t="s">
        <v>132</v>
      </c>
      <c r="AA26" s="22">
        <v>2171814</v>
      </c>
      <c r="AB26" s="12">
        <f t="shared" si="14"/>
        <v>4.5770349692848648E-3</v>
      </c>
      <c r="AD26" s="20" t="s">
        <v>137</v>
      </c>
      <c r="AE26" s="22">
        <v>2449881</v>
      </c>
      <c r="AF26" s="12">
        <f t="shared" si="15"/>
        <v>5.3642946968815962E-3</v>
      </c>
      <c r="AH26" s="20" t="s">
        <v>143</v>
      </c>
      <c r="AI26" s="22">
        <v>2682740</v>
      </c>
      <c r="AJ26" s="12">
        <f t="shared" ref="AJ26:AJ38" si="16">AI26/$AI$39</f>
        <v>5.728737479098492E-3</v>
      </c>
      <c r="AL26" s="20" t="s">
        <v>20</v>
      </c>
      <c r="AM26" s="22">
        <v>2563</v>
      </c>
      <c r="AN26" s="12">
        <f t="shared" si="1"/>
        <v>5.4907976117279838E-3</v>
      </c>
      <c r="AP26" s="4" t="s">
        <v>7</v>
      </c>
      <c r="AQ26" s="17">
        <v>1052</v>
      </c>
      <c r="AR26" s="12">
        <f t="shared" si="2"/>
        <v>2.2961009935220269E-3</v>
      </c>
      <c r="AT26" s="4" t="s">
        <v>7</v>
      </c>
      <c r="AU26" s="17">
        <v>1158</v>
      </c>
      <c r="AV26" s="12">
        <f t="shared" si="3"/>
        <v>2.5931217334055883E-3</v>
      </c>
      <c r="AX26" s="4" t="s">
        <v>12</v>
      </c>
      <c r="AY26" s="17">
        <v>1394</v>
      </c>
      <c r="AZ26" s="12">
        <f t="shared" si="4"/>
        <v>2.8259181700051286E-3</v>
      </c>
      <c r="BB26" s="4" t="s">
        <v>32</v>
      </c>
      <c r="BC26" s="17">
        <v>1142</v>
      </c>
      <c r="BD26" s="12">
        <f t="shared" si="5"/>
        <v>2.4480801221038913E-3</v>
      </c>
      <c r="BF26" s="4" t="s">
        <v>12</v>
      </c>
      <c r="BG26" s="17">
        <v>1455</v>
      </c>
      <c r="BH26" s="12">
        <f t="shared" si="6"/>
        <v>3.1193990172285156E-3</v>
      </c>
      <c r="BJ26" s="4" t="s">
        <v>11</v>
      </c>
      <c r="BK26" s="17">
        <v>2165</v>
      </c>
      <c r="BL26" s="12">
        <f t="shared" si="7"/>
        <v>5.2409252109079027E-3</v>
      </c>
    </row>
    <row r="27" spans="2:64" x14ac:dyDescent="0.2">
      <c r="B27" s="20" t="s">
        <v>319</v>
      </c>
      <c r="C27" s="22">
        <v>1885225</v>
      </c>
      <c r="D27" s="12">
        <f t="shared" si="8"/>
        <v>5.1845424438370889E-3</v>
      </c>
      <c r="F27" s="20" t="s">
        <v>138</v>
      </c>
      <c r="G27" s="22">
        <v>1913805</v>
      </c>
      <c r="H27" s="12">
        <f t="shared" si="9"/>
        <v>4.8684483840440215E-3</v>
      </c>
      <c r="J27" s="20" t="s">
        <v>267</v>
      </c>
      <c r="K27" s="22">
        <v>2844869</v>
      </c>
      <c r="L27" s="12">
        <f t="shared" si="10"/>
        <v>6.8851992390693726E-3</v>
      </c>
      <c r="N27" s="20" t="s">
        <v>176</v>
      </c>
      <c r="O27" s="22">
        <v>1517487</v>
      </c>
      <c r="P27" s="12">
        <f t="shared" si="11"/>
        <v>3.5089215899237283E-3</v>
      </c>
      <c r="R27" s="20" t="s">
        <v>232</v>
      </c>
      <c r="S27" s="22">
        <v>1701539</v>
      </c>
      <c r="T27" s="12">
        <f t="shared" si="12"/>
        <v>3.8097285811400303E-3</v>
      </c>
      <c r="V27" s="20" t="s">
        <v>232</v>
      </c>
      <c r="W27" s="22">
        <v>1683707</v>
      </c>
      <c r="X27" s="12">
        <f t="shared" si="13"/>
        <v>3.9391079562734214E-3</v>
      </c>
      <c r="Z27" s="20" t="s">
        <v>137</v>
      </c>
      <c r="AA27" s="22">
        <v>1950082</v>
      </c>
      <c r="AB27" s="12">
        <f t="shared" si="14"/>
        <v>4.1097412149350577E-3</v>
      </c>
      <c r="AD27" s="20" t="s">
        <v>200</v>
      </c>
      <c r="AE27" s="22">
        <v>2124080</v>
      </c>
      <c r="AF27" s="12">
        <f t="shared" si="15"/>
        <v>4.6509161382745782E-3</v>
      </c>
      <c r="AH27" s="20" t="s">
        <v>218</v>
      </c>
      <c r="AI27" s="22">
        <v>2131090</v>
      </c>
      <c r="AJ27" s="12">
        <f t="shared" si="16"/>
        <v>4.550741090948808E-3</v>
      </c>
      <c r="AL27" s="20" t="s">
        <v>12</v>
      </c>
      <c r="AM27" s="22">
        <v>1701</v>
      </c>
      <c r="AN27" s="12">
        <f t="shared" si="1"/>
        <v>3.6441071937375344E-3</v>
      </c>
      <c r="AP27" s="4" t="s">
        <v>20</v>
      </c>
      <c r="AQ27" s="17">
        <v>847</v>
      </c>
      <c r="AR27" s="12">
        <f t="shared" si="2"/>
        <v>1.8486668645562327E-3</v>
      </c>
      <c r="AT27" s="4" t="s">
        <v>73</v>
      </c>
      <c r="AU27" s="17">
        <v>1013</v>
      </c>
      <c r="AV27" s="12">
        <f t="shared" si="3"/>
        <v>2.2684216890672374E-3</v>
      </c>
      <c r="AX27" s="4" t="s">
        <v>73</v>
      </c>
      <c r="AY27" s="17">
        <v>1196</v>
      </c>
      <c r="AZ27" s="12">
        <f t="shared" si="4"/>
        <v>2.4245323754132956E-3</v>
      </c>
      <c r="BB27" s="4" t="s">
        <v>7</v>
      </c>
      <c r="BC27" s="17">
        <v>913</v>
      </c>
      <c r="BD27" s="12">
        <f t="shared" si="5"/>
        <v>1.9571778909639689E-3</v>
      </c>
      <c r="BF27" s="4" t="s">
        <v>32</v>
      </c>
      <c r="BG27" s="17">
        <v>1187</v>
      </c>
      <c r="BH27" s="12">
        <f t="shared" si="6"/>
        <v>2.5448293013403769E-3</v>
      </c>
      <c r="BJ27" s="4" t="s">
        <v>32</v>
      </c>
      <c r="BK27" s="17">
        <v>1839</v>
      </c>
      <c r="BL27" s="12">
        <f t="shared" si="7"/>
        <v>4.4517604909282372E-3</v>
      </c>
    </row>
    <row r="28" spans="2:64" x14ac:dyDescent="0.2">
      <c r="B28" s="20" t="s">
        <v>176</v>
      </c>
      <c r="C28" s="22">
        <v>1664307</v>
      </c>
      <c r="D28" s="12">
        <f t="shared" si="8"/>
        <v>4.5769975897174998E-3</v>
      </c>
      <c r="F28" s="20" t="s">
        <v>232</v>
      </c>
      <c r="G28" s="22">
        <v>1891454</v>
      </c>
      <c r="H28" s="12">
        <f t="shared" si="9"/>
        <v>4.8115906112658289E-3</v>
      </c>
      <c r="J28" s="20" t="s">
        <v>202</v>
      </c>
      <c r="K28" s="22">
        <v>1613845</v>
      </c>
      <c r="L28" s="12">
        <f t="shared" si="10"/>
        <v>3.905854493115821E-3</v>
      </c>
      <c r="N28" s="20" t="s">
        <v>138</v>
      </c>
      <c r="O28" s="22">
        <v>1154956</v>
      </c>
      <c r="P28" s="12">
        <f t="shared" si="11"/>
        <v>2.6706324626253465E-3</v>
      </c>
      <c r="R28" s="20" t="s">
        <v>176</v>
      </c>
      <c r="S28" s="22">
        <v>1495587</v>
      </c>
      <c r="T28" s="12">
        <f t="shared" si="12"/>
        <v>3.3486041398295744E-3</v>
      </c>
      <c r="V28" s="20" t="s">
        <v>176</v>
      </c>
      <c r="W28" s="22">
        <v>1511072</v>
      </c>
      <c r="X28" s="12">
        <f t="shared" si="13"/>
        <v>3.5352206397561993E-3</v>
      </c>
      <c r="Z28" s="20" t="s">
        <v>200</v>
      </c>
      <c r="AA28" s="22">
        <v>1830082</v>
      </c>
      <c r="AB28" s="12">
        <f t="shared" si="14"/>
        <v>3.8568446978695151E-3</v>
      </c>
      <c r="AD28" s="20" t="s">
        <v>199</v>
      </c>
      <c r="AE28" s="22">
        <v>1518281</v>
      </c>
      <c r="AF28" s="12">
        <f t="shared" si="15"/>
        <v>3.3244499290684269E-3</v>
      </c>
      <c r="AH28" s="20" t="s">
        <v>121</v>
      </c>
      <c r="AI28" s="22">
        <v>1556903</v>
      </c>
      <c r="AJ28" s="12">
        <f t="shared" si="16"/>
        <v>3.3246190713303856E-3</v>
      </c>
      <c r="AL28" s="20" t="s">
        <v>7</v>
      </c>
      <c r="AM28" s="22">
        <v>716</v>
      </c>
      <c r="AN28" s="12">
        <f t="shared" si="1"/>
        <v>1.5339099063586565E-3</v>
      </c>
      <c r="AP28" s="4" t="s">
        <v>73</v>
      </c>
      <c r="AQ28" s="17">
        <v>768</v>
      </c>
      <c r="AR28" s="12">
        <f t="shared" si="2"/>
        <v>1.6762410294913657E-3</v>
      </c>
      <c r="AT28" s="4" t="s">
        <v>20</v>
      </c>
      <c r="AU28" s="17">
        <v>851</v>
      </c>
      <c r="AV28" s="12">
        <f t="shared" si="3"/>
        <v>1.9056533636685282E-3</v>
      </c>
      <c r="AX28" s="4" t="s">
        <v>7</v>
      </c>
      <c r="AY28" s="17">
        <v>1128</v>
      </c>
      <c r="AZ28" s="12">
        <f t="shared" si="4"/>
        <v>2.2866827085837771E-3</v>
      </c>
      <c r="BB28" s="4" t="s">
        <v>20</v>
      </c>
      <c r="BC28" s="17">
        <v>809</v>
      </c>
      <c r="BD28" s="12">
        <f t="shared" si="5"/>
        <v>1.7342353929790263E-3</v>
      </c>
      <c r="BF28" s="4" t="s">
        <v>95</v>
      </c>
      <c r="BG28" s="17">
        <v>1006</v>
      </c>
      <c r="BH28" s="12">
        <f t="shared" si="6"/>
        <v>2.1567803514308502E-3</v>
      </c>
      <c r="BJ28" s="4" t="s">
        <v>95</v>
      </c>
      <c r="BK28" s="17">
        <v>1782</v>
      </c>
      <c r="BL28" s="12">
        <f t="shared" si="7"/>
        <v>4.3137777024655349E-3</v>
      </c>
    </row>
    <row r="29" spans="2:64" x14ac:dyDescent="0.2">
      <c r="B29" s="20" t="s">
        <v>318</v>
      </c>
      <c r="C29" s="22">
        <v>1630201</v>
      </c>
      <c r="D29" s="12">
        <f t="shared" si="8"/>
        <v>4.4832029473859444E-3</v>
      </c>
      <c r="F29" s="20" t="s">
        <v>266</v>
      </c>
      <c r="G29" s="22">
        <v>1763250</v>
      </c>
      <c r="H29" s="12">
        <f t="shared" si="9"/>
        <v>4.4854578252045644E-3</v>
      </c>
      <c r="J29" s="20" t="s">
        <v>266</v>
      </c>
      <c r="K29" s="22">
        <v>1600945</v>
      </c>
      <c r="L29" s="12">
        <f t="shared" si="10"/>
        <v>3.874633698701739E-3</v>
      </c>
      <c r="N29" s="20" t="s">
        <v>199</v>
      </c>
      <c r="O29" s="22">
        <v>1015958</v>
      </c>
      <c r="P29" s="12">
        <f t="shared" si="11"/>
        <v>2.3492240530928639E-3</v>
      </c>
      <c r="R29" s="20" t="s">
        <v>200</v>
      </c>
      <c r="S29" s="22">
        <v>1108023</v>
      </c>
      <c r="T29" s="12">
        <f t="shared" si="12"/>
        <v>2.4808522705976879E-3</v>
      </c>
      <c r="V29" s="20" t="s">
        <v>200</v>
      </c>
      <c r="W29" s="22">
        <v>1254429</v>
      </c>
      <c r="X29" s="12">
        <f t="shared" si="13"/>
        <v>2.9347928436955547E-3</v>
      </c>
      <c r="Z29" s="20" t="s">
        <v>176</v>
      </c>
      <c r="AA29" s="22">
        <v>1541609</v>
      </c>
      <c r="AB29" s="12">
        <f t="shared" si="14"/>
        <v>3.2488962231407804E-3</v>
      </c>
      <c r="AD29" s="20" t="s">
        <v>138</v>
      </c>
      <c r="AE29" s="22">
        <v>1502991</v>
      </c>
      <c r="AF29" s="12">
        <f t="shared" si="15"/>
        <v>3.2909707250110385E-3</v>
      </c>
      <c r="AH29" s="20" t="s">
        <v>132</v>
      </c>
      <c r="AI29" s="22">
        <v>736678</v>
      </c>
      <c r="AJ29" s="12">
        <f t="shared" si="16"/>
        <v>1.5731061782458676E-3</v>
      </c>
      <c r="AL29" s="20" t="s">
        <v>11</v>
      </c>
      <c r="AM29" s="22">
        <v>306</v>
      </c>
      <c r="AN29" s="12">
        <f t="shared" si="1"/>
        <v>6.555536750638951E-4</v>
      </c>
      <c r="AP29" s="4" t="s">
        <v>5</v>
      </c>
      <c r="AQ29" s="17">
        <v>232</v>
      </c>
      <c r="AR29" s="12">
        <f t="shared" si="2"/>
        <v>5.0636447765885001E-4</v>
      </c>
      <c r="AT29" s="4" t="s">
        <v>57</v>
      </c>
      <c r="AU29" s="17">
        <v>298</v>
      </c>
      <c r="AV29" s="12">
        <f t="shared" si="3"/>
        <v>6.6731457388157628E-4</v>
      </c>
      <c r="AX29" s="4" t="s">
        <v>20</v>
      </c>
      <c r="AY29" s="17">
        <v>858</v>
      </c>
      <c r="AZ29" s="12">
        <f t="shared" si="4"/>
        <v>1.7393384432312772E-3</v>
      </c>
      <c r="BB29" s="4" t="s">
        <v>30</v>
      </c>
      <c r="BC29" s="17">
        <v>723</v>
      </c>
      <c r="BD29" s="12">
        <f t="shared" si="5"/>
        <v>1.5498790965684005E-3</v>
      </c>
      <c r="BF29" s="4" t="s">
        <v>30</v>
      </c>
      <c r="BG29" s="17">
        <v>748</v>
      </c>
      <c r="BH29" s="12">
        <f t="shared" si="6"/>
        <v>1.6036498040459999E-3</v>
      </c>
      <c r="BJ29" s="4" t="s">
        <v>12</v>
      </c>
      <c r="BK29" s="17">
        <v>1453</v>
      </c>
      <c r="BL29" s="12">
        <f t="shared" si="7"/>
        <v>3.5173507304615162E-3</v>
      </c>
    </row>
    <row r="30" spans="2:64" x14ac:dyDescent="0.2">
      <c r="B30" s="20" t="s">
        <v>199</v>
      </c>
      <c r="C30" s="22">
        <v>660208</v>
      </c>
      <c r="D30" s="12">
        <f t="shared" si="8"/>
        <v>1.8156328277849046E-3</v>
      </c>
      <c r="F30" s="20" t="s">
        <v>176</v>
      </c>
      <c r="G30" s="22">
        <v>1558092</v>
      </c>
      <c r="H30" s="12">
        <f t="shared" si="9"/>
        <v>3.9635649815900351E-3</v>
      </c>
      <c r="J30" s="20" t="s">
        <v>176</v>
      </c>
      <c r="K30" s="22">
        <v>1564573</v>
      </c>
      <c r="L30" s="12">
        <f t="shared" si="10"/>
        <v>3.7866055797537552E-3</v>
      </c>
      <c r="N30" s="20" t="s">
        <v>200</v>
      </c>
      <c r="O30" s="22">
        <v>815344</v>
      </c>
      <c r="P30" s="12">
        <f t="shared" si="11"/>
        <v>1.8853394887829499E-3</v>
      </c>
      <c r="R30" s="20" t="s">
        <v>199</v>
      </c>
      <c r="S30" s="22">
        <v>303668</v>
      </c>
      <c r="T30" s="12">
        <f t="shared" si="12"/>
        <v>6.7990957525959183E-4</v>
      </c>
      <c r="V30" s="20" t="s">
        <v>199</v>
      </c>
      <c r="W30" s="22">
        <v>872830</v>
      </c>
      <c r="X30" s="12">
        <f t="shared" si="13"/>
        <v>2.0420248876283878E-3</v>
      </c>
      <c r="Z30" s="20" t="s">
        <v>199</v>
      </c>
      <c r="AA30" s="22">
        <v>942399</v>
      </c>
      <c r="AB30" s="12">
        <f t="shared" si="14"/>
        <v>1.9860785398837502E-3</v>
      </c>
      <c r="AD30" s="20" t="s">
        <v>176</v>
      </c>
      <c r="AE30" s="22">
        <v>1502388</v>
      </c>
      <c r="AF30" s="12">
        <f t="shared" si="15"/>
        <v>3.2896503875325159E-3</v>
      </c>
      <c r="AH30" s="20" t="s">
        <v>149</v>
      </c>
      <c r="AI30" s="22">
        <v>541186</v>
      </c>
      <c r="AJ30" s="12">
        <f t="shared" si="16"/>
        <v>1.155651506058506E-3</v>
      </c>
      <c r="AL30" s="20" t="s">
        <v>5</v>
      </c>
      <c r="AM30" s="22">
        <v>279</v>
      </c>
      <c r="AN30" s="12">
        <f t="shared" si="1"/>
        <v>5.9771070373472782E-4</v>
      </c>
      <c r="AP30" s="4" t="s">
        <v>74</v>
      </c>
      <c r="AQ30" s="17">
        <v>178</v>
      </c>
      <c r="AR30" s="12">
        <f t="shared" si="2"/>
        <v>3.8850378027273841E-4</v>
      </c>
      <c r="AT30" s="4" t="s">
        <v>5</v>
      </c>
      <c r="AU30" s="17">
        <v>242</v>
      </c>
      <c r="AV30" s="12">
        <f t="shared" si="3"/>
        <v>5.4191317744745461E-4</v>
      </c>
      <c r="AX30" s="4" t="s">
        <v>30</v>
      </c>
      <c r="AY30" s="17">
        <v>681</v>
      </c>
      <c r="AZ30" s="12">
        <f t="shared" si="4"/>
        <v>1.3805238692779719E-3</v>
      </c>
      <c r="BB30" s="4" t="s">
        <v>73</v>
      </c>
      <c r="BC30" s="17">
        <v>278</v>
      </c>
      <c r="BD30" s="12">
        <f t="shared" si="5"/>
        <v>5.9594244653667409E-4</v>
      </c>
      <c r="BF30" s="4" t="s">
        <v>7</v>
      </c>
      <c r="BG30" s="17">
        <v>572</v>
      </c>
      <c r="BH30" s="12">
        <f t="shared" si="6"/>
        <v>1.2263204383881176E-3</v>
      </c>
      <c r="BJ30" s="4" t="s">
        <v>30</v>
      </c>
      <c r="BK30" s="17">
        <v>759</v>
      </c>
      <c r="BL30" s="12">
        <f t="shared" si="7"/>
        <v>1.8373497621612463E-3</v>
      </c>
    </row>
    <row r="31" spans="2:64" x14ac:dyDescent="0.2">
      <c r="B31" s="20" t="s">
        <v>307</v>
      </c>
      <c r="C31" s="22">
        <v>394170</v>
      </c>
      <c r="D31" s="12">
        <f t="shared" si="8"/>
        <v>1.0840038165668637E-3</v>
      </c>
      <c r="F31" s="20" t="s">
        <v>307</v>
      </c>
      <c r="G31" s="22">
        <v>1326751</v>
      </c>
      <c r="H31" s="12">
        <f t="shared" si="9"/>
        <v>3.3750663008920915E-3</v>
      </c>
      <c r="J31" s="20" t="s">
        <v>232</v>
      </c>
      <c r="K31" s="22">
        <v>1310882</v>
      </c>
      <c r="L31" s="12">
        <f t="shared" si="10"/>
        <v>3.1726184048930682E-3</v>
      </c>
      <c r="N31" s="20" t="s">
        <v>186</v>
      </c>
      <c r="O31" s="22">
        <v>63334</v>
      </c>
      <c r="P31" s="12">
        <f t="shared" si="11"/>
        <v>1.4644872738694262E-4</v>
      </c>
      <c r="R31" s="20" t="s">
        <v>234</v>
      </c>
      <c r="S31" s="22">
        <v>223060</v>
      </c>
      <c r="T31" s="12">
        <f t="shared" si="12"/>
        <v>4.9942907997353877E-4</v>
      </c>
      <c r="V31" s="20" t="s">
        <v>138</v>
      </c>
      <c r="W31" s="22">
        <v>595817</v>
      </c>
      <c r="X31" s="12">
        <f t="shared" si="13"/>
        <v>1.3939405639953751E-3</v>
      </c>
      <c r="Z31" s="20" t="s">
        <v>138</v>
      </c>
      <c r="AA31" s="22">
        <v>442495</v>
      </c>
      <c r="AB31" s="12">
        <f t="shared" si="14"/>
        <v>9.3254536932430964E-4</v>
      </c>
      <c r="AD31" s="20" t="s">
        <v>132</v>
      </c>
      <c r="AE31" s="22">
        <v>1280379</v>
      </c>
      <c r="AF31" s="12">
        <f t="shared" si="15"/>
        <v>2.8035362859251374E-3</v>
      </c>
      <c r="AH31" s="20" t="s">
        <v>138</v>
      </c>
      <c r="AI31" s="22">
        <v>294640</v>
      </c>
      <c r="AJ31" s="12">
        <f t="shared" si="16"/>
        <v>6.2917584664991006E-4</v>
      </c>
      <c r="AL31" s="20" t="s">
        <v>0</v>
      </c>
      <c r="AM31" s="22">
        <v>172</v>
      </c>
      <c r="AN31" s="12">
        <f t="shared" si="1"/>
        <v>3.6848115068950963E-4</v>
      </c>
      <c r="AP31" s="4" t="s">
        <v>0</v>
      </c>
      <c r="AQ31" s="17">
        <v>171</v>
      </c>
      <c r="AR31" s="12">
        <f t="shared" si="2"/>
        <v>3.7322554172268687E-4</v>
      </c>
      <c r="AT31" s="4" t="s">
        <v>74</v>
      </c>
      <c r="AU31" s="17">
        <v>193</v>
      </c>
      <c r="AV31" s="12">
        <f t="shared" si="3"/>
        <v>4.3218695556759807E-4</v>
      </c>
      <c r="AX31" s="4" t="s">
        <v>32</v>
      </c>
      <c r="AY31" s="17">
        <v>481</v>
      </c>
      <c r="AZ31" s="12">
        <f t="shared" si="4"/>
        <v>9.7508367272056454E-4</v>
      </c>
      <c r="BB31" s="4" t="s">
        <v>57</v>
      </c>
      <c r="BC31" s="17">
        <v>275</v>
      </c>
      <c r="BD31" s="12">
        <f t="shared" si="5"/>
        <v>5.8951141294095457E-4</v>
      </c>
      <c r="BF31" s="4" t="s">
        <v>57</v>
      </c>
      <c r="BG31" s="17">
        <v>290</v>
      </c>
      <c r="BH31" s="12">
        <f t="shared" si="6"/>
        <v>6.2173588659537426E-4</v>
      </c>
      <c r="BJ31" s="4" t="s">
        <v>7</v>
      </c>
      <c r="BK31" s="17">
        <v>666</v>
      </c>
      <c r="BL31" s="12">
        <f t="shared" si="7"/>
        <v>1.612219949406311E-3</v>
      </c>
    </row>
    <row r="32" spans="2:64" x14ac:dyDescent="0.2">
      <c r="B32" s="20" t="s">
        <v>200</v>
      </c>
      <c r="C32" s="22">
        <v>237838</v>
      </c>
      <c r="D32" s="12">
        <f t="shared" si="8"/>
        <v>6.5407641303150848E-4</v>
      </c>
      <c r="F32" s="20" t="s">
        <v>200</v>
      </c>
      <c r="G32" s="22">
        <v>462464</v>
      </c>
      <c r="H32" s="12">
        <f t="shared" si="9"/>
        <v>1.1764428003263312E-3</v>
      </c>
      <c r="J32" s="20" t="s">
        <v>200</v>
      </c>
      <c r="K32" s="22">
        <v>529922</v>
      </c>
      <c r="L32" s="12">
        <f t="shared" si="10"/>
        <v>1.2825260323642742E-3</v>
      </c>
      <c r="N32" s="20" t="s">
        <v>197</v>
      </c>
      <c r="O32" s="22">
        <v>32784</v>
      </c>
      <c r="P32" s="12">
        <f t="shared" si="11"/>
        <v>7.5807229586849506E-5</v>
      </c>
      <c r="R32" s="20" t="s">
        <v>186</v>
      </c>
      <c r="S32" s="22">
        <v>19503</v>
      </c>
      <c r="T32" s="12">
        <f t="shared" si="12"/>
        <v>4.3667019397130482E-5</v>
      </c>
      <c r="V32" s="20" t="s">
        <v>234</v>
      </c>
      <c r="W32" s="22">
        <v>386531</v>
      </c>
      <c r="X32" s="12">
        <f t="shared" si="13"/>
        <v>9.0430659101988745E-4</v>
      </c>
      <c r="Z32" s="20" t="s">
        <v>179</v>
      </c>
      <c r="AA32" s="22">
        <v>124437</v>
      </c>
      <c r="AB32" s="12">
        <f t="shared" si="14"/>
        <v>2.6224736578404076E-4</v>
      </c>
      <c r="AD32" s="20" t="s">
        <v>179</v>
      </c>
      <c r="AE32" s="22">
        <v>134774</v>
      </c>
      <c r="AF32" s="12">
        <f t="shared" si="15"/>
        <v>2.9510309010009883E-4</v>
      </c>
      <c r="AH32" s="20" t="s">
        <v>124</v>
      </c>
      <c r="AI32" s="22">
        <v>157136</v>
      </c>
      <c r="AJ32" s="12">
        <f t="shared" si="16"/>
        <v>3.3554906271782603E-4</v>
      </c>
      <c r="AL32" s="20" t="s">
        <v>57</v>
      </c>
      <c r="AM32" s="22">
        <v>90</v>
      </c>
      <c r="AN32" s="12">
        <f t="shared" si="1"/>
        <v>1.9280990443055736E-4</v>
      </c>
      <c r="AP32" s="4" t="s">
        <v>57</v>
      </c>
      <c r="AQ32" s="17">
        <v>96</v>
      </c>
      <c r="AR32" s="12">
        <f t="shared" si="2"/>
        <v>2.0953012868642071E-4</v>
      </c>
      <c r="AT32" s="4" t="s">
        <v>0</v>
      </c>
      <c r="AU32" s="17">
        <v>150</v>
      </c>
      <c r="AV32" s="12">
        <f t="shared" si="3"/>
        <v>3.3589659759139745E-4</v>
      </c>
      <c r="AX32" s="4" t="s">
        <v>57</v>
      </c>
      <c r="AY32" s="17">
        <v>302</v>
      </c>
      <c r="AZ32" s="12">
        <f t="shared" si="4"/>
        <v>6.1221469680168496E-4</v>
      </c>
      <c r="BB32" s="4" t="s">
        <v>23</v>
      </c>
      <c r="BC32" s="17">
        <v>240</v>
      </c>
      <c r="BD32" s="12">
        <f t="shared" si="5"/>
        <v>5.1448268765756037E-4</v>
      </c>
      <c r="BF32" s="4" t="s">
        <v>94</v>
      </c>
      <c r="BG32" s="17">
        <v>259</v>
      </c>
      <c r="BH32" s="12">
        <f t="shared" si="6"/>
        <v>5.5527446423517908E-4</v>
      </c>
      <c r="BJ32" s="4" t="s">
        <v>8</v>
      </c>
      <c r="BK32" s="17">
        <v>349</v>
      </c>
      <c r="BL32" s="12">
        <f t="shared" si="7"/>
        <v>8.4484198549970347E-4</v>
      </c>
    </row>
    <row r="33" spans="2:64" x14ac:dyDescent="0.2">
      <c r="B33" s="20" t="s">
        <v>186</v>
      </c>
      <c r="C33" s="22">
        <v>122832</v>
      </c>
      <c r="D33" s="12">
        <f t="shared" si="8"/>
        <v>3.377993170371692E-4</v>
      </c>
      <c r="F33" s="20" t="s">
        <v>270</v>
      </c>
      <c r="G33" s="22">
        <v>368055</v>
      </c>
      <c r="H33" s="12">
        <f t="shared" si="9"/>
        <v>9.3627969933683013E-4</v>
      </c>
      <c r="J33" s="20" t="s">
        <v>199</v>
      </c>
      <c r="K33" s="22">
        <v>205002</v>
      </c>
      <c r="L33" s="12">
        <f t="shared" si="10"/>
        <v>4.9614924778880844E-4</v>
      </c>
      <c r="N33" s="20" t="s">
        <v>252</v>
      </c>
      <c r="O33" s="22">
        <v>3115</v>
      </c>
      <c r="P33" s="12">
        <f t="shared" si="11"/>
        <v>7.2028892192238971E-6</v>
      </c>
      <c r="R33" s="20" t="s">
        <v>197</v>
      </c>
      <c r="S33" s="22">
        <v>17960</v>
      </c>
      <c r="T33" s="12">
        <f t="shared" si="12"/>
        <v>4.0212258030685713E-5</v>
      </c>
      <c r="V33" s="20" t="s">
        <v>189</v>
      </c>
      <c r="W33" s="22">
        <v>79731</v>
      </c>
      <c r="X33" s="12">
        <f t="shared" si="13"/>
        <v>1.8653424643458519E-4</v>
      </c>
      <c r="Z33" s="20" t="s">
        <v>189</v>
      </c>
      <c r="AA33" s="22">
        <v>80853</v>
      </c>
      <c r="AB33" s="12">
        <f t="shared" si="14"/>
        <v>1.7039535078583579E-4</v>
      </c>
      <c r="AD33" s="20" t="s">
        <v>189</v>
      </c>
      <c r="AE33" s="22">
        <v>73181</v>
      </c>
      <c r="AF33" s="12">
        <f t="shared" si="15"/>
        <v>1.6023817083870282E-4</v>
      </c>
      <c r="AH33" s="20" t="s">
        <v>147</v>
      </c>
      <c r="AI33" s="22">
        <v>44117</v>
      </c>
      <c r="AJ33" s="12">
        <f t="shared" si="16"/>
        <v>9.4207679970995391E-5</v>
      </c>
      <c r="AL33" s="28" t="s">
        <v>19</v>
      </c>
      <c r="AM33" s="22">
        <v>10</v>
      </c>
      <c r="AN33" s="12">
        <f t="shared" si="1"/>
        <v>2.1423322714506374E-5</v>
      </c>
      <c r="AP33" s="4" t="s">
        <v>19</v>
      </c>
      <c r="AQ33" s="17">
        <v>59</v>
      </c>
      <c r="AR33" s="12">
        <f t="shared" si="2"/>
        <v>1.2877372492186271E-4</v>
      </c>
      <c r="AT33" s="4" t="s">
        <v>19</v>
      </c>
      <c r="AU33" s="17">
        <v>86</v>
      </c>
      <c r="AV33" s="12">
        <f t="shared" si="3"/>
        <v>1.9258071595240121E-4</v>
      </c>
      <c r="AX33" s="4" t="s">
        <v>5</v>
      </c>
      <c r="AY33" s="17">
        <v>277</v>
      </c>
      <c r="AZ33" s="12">
        <f t="shared" si="4"/>
        <v>5.6153467223200913E-4</v>
      </c>
      <c r="BB33" s="4" t="s">
        <v>5</v>
      </c>
      <c r="BC33" s="17">
        <v>238</v>
      </c>
      <c r="BD33" s="12">
        <f t="shared" si="5"/>
        <v>5.1019533192708062E-4</v>
      </c>
      <c r="BF33" s="4" t="s">
        <v>5</v>
      </c>
      <c r="BG33" s="17">
        <v>249</v>
      </c>
      <c r="BH33" s="12">
        <f t="shared" si="6"/>
        <v>5.3383529573189034E-4</v>
      </c>
      <c r="BJ33" s="4" t="s">
        <v>57</v>
      </c>
      <c r="BK33" s="17">
        <v>307</v>
      </c>
      <c r="BL33" s="12">
        <f t="shared" si="7"/>
        <v>7.4317045715876497E-4</v>
      </c>
    </row>
    <row r="34" spans="2:64" x14ac:dyDescent="0.2">
      <c r="B34" s="20" t="s">
        <v>181</v>
      </c>
      <c r="C34" s="22">
        <v>-391189</v>
      </c>
      <c r="D34" s="12">
        <f t="shared" si="8"/>
        <v>-1.0758057919145923E-3</v>
      </c>
      <c r="F34" s="20" t="s">
        <v>197</v>
      </c>
      <c r="G34" s="22">
        <v>163852</v>
      </c>
      <c r="H34" s="12">
        <f t="shared" si="9"/>
        <v>4.1681624022425534E-4</v>
      </c>
      <c r="J34" s="20" t="s">
        <v>186</v>
      </c>
      <c r="K34" s="22">
        <v>99264</v>
      </c>
      <c r="L34" s="12">
        <f t="shared" si="10"/>
        <v>2.4024038269142875E-4</v>
      </c>
      <c r="N34" s="20" t="s">
        <v>192</v>
      </c>
      <c r="O34" s="22">
        <v>-1084224</v>
      </c>
      <c r="P34" s="12">
        <f t="shared" si="11"/>
        <v>-2.5070771623832457E-3</v>
      </c>
      <c r="R34" s="9" t="s">
        <v>18</v>
      </c>
      <c r="S34" s="16">
        <f>SUM(S5:S33)</f>
        <v>446629980</v>
      </c>
      <c r="T34" s="11"/>
      <c r="V34" s="20" t="s">
        <v>179</v>
      </c>
      <c r="W34" s="22">
        <v>64793</v>
      </c>
      <c r="X34" s="12">
        <f t="shared" si="13"/>
        <v>1.5158612621484841E-4</v>
      </c>
      <c r="Z34" s="20" t="s">
        <v>186</v>
      </c>
      <c r="AA34" s="22">
        <v>13570</v>
      </c>
      <c r="AB34" s="12">
        <f t="shared" si="14"/>
        <v>2.8598381138161745E-5</v>
      </c>
      <c r="AD34" s="20" t="s">
        <v>147</v>
      </c>
      <c r="AE34" s="22">
        <v>44395</v>
      </c>
      <c r="AF34" s="12">
        <f t="shared" si="15"/>
        <v>9.7207930943608476E-5</v>
      </c>
      <c r="AH34" s="20" t="s">
        <v>130</v>
      </c>
      <c r="AI34" s="22">
        <v>43469</v>
      </c>
      <c r="AJ34" s="12">
        <f t="shared" si="16"/>
        <v>9.28239372726885E-5</v>
      </c>
      <c r="AL34" s="9" t="s">
        <v>18</v>
      </c>
      <c r="AM34" s="16">
        <f>SUM(AM5:AM33)</f>
        <v>466781</v>
      </c>
      <c r="AN34" s="10"/>
      <c r="AP34" s="4" t="s">
        <v>75</v>
      </c>
      <c r="AQ34" s="17">
        <v>15</v>
      </c>
      <c r="AR34" s="12">
        <f t="shared" si="2"/>
        <v>3.2739082607253231E-5</v>
      </c>
      <c r="AT34" s="4" t="s">
        <v>75</v>
      </c>
      <c r="AU34" s="17">
        <v>70</v>
      </c>
      <c r="AV34" s="12">
        <f t="shared" si="3"/>
        <v>1.5675174554265214E-4</v>
      </c>
      <c r="AX34" s="4" t="s">
        <v>94</v>
      </c>
      <c r="AY34" s="17">
        <v>171</v>
      </c>
      <c r="AZ34" s="12">
        <f t="shared" si="4"/>
        <v>3.4665136805658322E-4</v>
      </c>
      <c r="BB34" s="4" t="s">
        <v>21</v>
      </c>
      <c r="BC34" s="17">
        <v>202</v>
      </c>
      <c r="BD34" s="12">
        <f t="shared" si="5"/>
        <v>4.330229287784466E-4</v>
      </c>
      <c r="BF34" s="4" t="s">
        <v>0</v>
      </c>
      <c r="BG34" s="17">
        <v>187</v>
      </c>
      <c r="BH34" s="12">
        <f t="shared" si="6"/>
        <v>4.0091245101149997E-4</v>
      </c>
      <c r="BJ34" s="4" t="s">
        <v>40</v>
      </c>
      <c r="BK34" s="17">
        <v>291</v>
      </c>
      <c r="BL34" s="12">
        <f t="shared" si="7"/>
        <v>7.0443844636221688E-4</v>
      </c>
    </row>
    <row r="35" spans="2:64" x14ac:dyDescent="0.2">
      <c r="B35" s="9" t="s">
        <v>18</v>
      </c>
      <c r="C35" s="16">
        <f>SUM(C5:C34)</f>
        <v>363624181</v>
      </c>
      <c r="D35" s="11"/>
      <c r="F35" s="20" t="s">
        <v>186</v>
      </c>
      <c r="G35" s="22">
        <v>69822</v>
      </c>
      <c r="H35" s="12">
        <f t="shared" si="9"/>
        <v>1.7761726146118422E-4</v>
      </c>
      <c r="J35" s="20" t="s">
        <v>197</v>
      </c>
      <c r="K35" s="22">
        <v>95595</v>
      </c>
      <c r="L35" s="12">
        <f t="shared" si="10"/>
        <v>2.3136060790807474E-4</v>
      </c>
      <c r="N35" s="9" t="s">
        <v>18</v>
      </c>
      <c r="O35" s="16">
        <f>SUM(O5:O34)</f>
        <v>432465349</v>
      </c>
      <c r="P35" s="11"/>
      <c r="V35" s="20" t="s">
        <v>186</v>
      </c>
      <c r="W35" s="22">
        <v>2295</v>
      </c>
      <c r="X35" s="12">
        <f t="shared" si="13"/>
        <v>5.369255315590837E-6</v>
      </c>
      <c r="Z35" s="20" t="s">
        <v>157</v>
      </c>
      <c r="AA35" s="22">
        <v>-8595</v>
      </c>
      <c r="AB35" s="12">
        <f t="shared" si="14"/>
        <v>-1.8113713034819469E-5</v>
      </c>
      <c r="AD35" s="20" t="s">
        <v>186</v>
      </c>
      <c r="AE35" s="22">
        <v>13713</v>
      </c>
      <c r="AF35" s="12">
        <f t="shared" si="15"/>
        <v>3.0026182160822234E-5</v>
      </c>
      <c r="AH35" s="20" t="s">
        <v>131</v>
      </c>
      <c r="AI35" s="22">
        <v>41525</v>
      </c>
      <c r="AJ35" s="12">
        <f t="shared" si="16"/>
        <v>8.8672709177767828E-5</v>
      </c>
      <c r="AP35" s="4" t="s">
        <v>76</v>
      </c>
      <c r="AQ35" s="17">
        <v>7</v>
      </c>
      <c r="AR35" s="12">
        <f t="shared" si="2"/>
        <v>1.527823855005151E-5</v>
      </c>
      <c r="AT35" s="4" t="s">
        <v>32</v>
      </c>
      <c r="AU35" s="17">
        <v>5</v>
      </c>
      <c r="AV35" s="12">
        <f t="shared" si="3"/>
        <v>1.1196553253046582E-5</v>
      </c>
      <c r="AX35" s="4" t="s">
        <v>0</v>
      </c>
      <c r="AY35" s="17">
        <v>168</v>
      </c>
      <c r="AZ35" s="12">
        <f t="shared" si="4"/>
        <v>3.4056976510822215E-4</v>
      </c>
      <c r="BB35" s="4" t="s">
        <v>94</v>
      </c>
      <c r="BC35" s="17">
        <v>180</v>
      </c>
      <c r="BD35" s="12">
        <f t="shared" si="5"/>
        <v>3.8586201574317022E-4</v>
      </c>
      <c r="BF35" s="4" t="s">
        <v>8</v>
      </c>
      <c r="BG35" s="17">
        <v>140</v>
      </c>
      <c r="BH35" s="12">
        <f t="shared" si="6"/>
        <v>3.0014835904604276E-4</v>
      </c>
      <c r="BJ35" s="4" t="s">
        <v>94</v>
      </c>
      <c r="BK35" s="17">
        <v>272</v>
      </c>
      <c r="BL35" s="12">
        <f t="shared" si="7"/>
        <v>6.5844418354131615E-4</v>
      </c>
    </row>
    <row r="36" spans="2:64" x14ac:dyDescent="0.2">
      <c r="F36" s="20" t="s">
        <v>252</v>
      </c>
      <c r="G36" s="22">
        <v>23087</v>
      </c>
      <c r="H36" s="12">
        <f t="shared" si="9"/>
        <v>5.8730052352472856E-5</v>
      </c>
      <c r="J36" s="20" t="s">
        <v>252</v>
      </c>
      <c r="K36" s="22">
        <v>14669</v>
      </c>
      <c r="L36" s="12">
        <f t="shared" si="10"/>
        <v>3.55021576170673E-5</v>
      </c>
      <c r="V36" s="20" t="s">
        <v>209</v>
      </c>
      <c r="W36" s="22">
        <v>-2946</v>
      </c>
      <c r="X36" s="12">
        <f t="shared" si="13"/>
        <v>-6.8922989802747734E-6</v>
      </c>
      <c r="Z36" s="28" t="s">
        <v>209</v>
      </c>
      <c r="AA36" s="22">
        <v>-598793</v>
      </c>
      <c r="AB36" s="12">
        <f t="shared" si="14"/>
        <v>-1.2619388678602275E-3</v>
      </c>
      <c r="AD36" s="20" t="s">
        <v>157</v>
      </c>
      <c r="AE36" s="22">
        <v>-10563</v>
      </c>
      <c r="AF36" s="12">
        <f t="shared" si="15"/>
        <v>-2.3128896825258167E-5</v>
      </c>
      <c r="AH36" s="20" t="s">
        <v>156</v>
      </c>
      <c r="AI36" s="22">
        <v>3996</v>
      </c>
      <c r="AJ36" s="12">
        <f t="shared" si="16"/>
        <v>8.5330799728924808E-6</v>
      </c>
      <c r="AP36" s="9" t="s">
        <v>18</v>
      </c>
      <c r="AQ36" s="16">
        <f>SUM(AQ5:AQ35)</f>
        <v>458168</v>
      </c>
      <c r="AR36" s="10"/>
      <c r="AT36" s="4" t="s">
        <v>92</v>
      </c>
      <c r="AU36" s="17">
        <v>-13</v>
      </c>
      <c r="AV36" s="12">
        <f t="shared" si="3"/>
        <v>-2.9111038457921112E-5</v>
      </c>
      <c r="AX36" s="4" t="s">
        <v>19</v>
      </c>
      <c r="AY36" s="17">
        <v>151</v>
      </c>
      <c r="AZ36" s="12">
        <f t="shared" si="4"/>
        <v>3.0610734840084248E-4</v>
      </c>
      <c r="BB36" s="4" t="s">
        <v>0</v>
      </c>
      <c r="BC36" s="17">
        <v>158</v>
      </c>
      <c r="BD36" s="12">
        <f t="shared" si="5"/>
        <v>3.387011027078939E-4</v>
      </c>
      <c r="BF36" s="4" t="s">
        <v>21</v>
      </c>
      <c r="BG36" s="17">
        <v>75</v>
      </c>
      <c r="BH36" s="12">
        <f t="shared" si="6"/>
        <v>1.6079376377466578E-4</v>
      </c>
      <c r="BJ36" s="4" t="s">
        <v>0</v>
      </c>
      <c r="BK36" s="17">
        <v>227</v>
      </c>
      <c r="BL36" s="12">
        <f t="shared" si="7"/>
        <v>5.4951040317602492E-4</v>
      </c>
    </row>
    <row r="37" spans="2:64" x14ac:dyDescent="0.2">
      <c r="F37" s="20" t="s">
        <v>199</v>
      </c>
      <c r="G37" s="22">
        <v>-243696</v>
      </c>
      <c r="H37" s="12">
        <f t="shared" si="9"/>
        <v>-6.199280477363116E-4</v>
      </c>
      <c r="J37" s="9" t="s">
        <v>18</v>
      </c>
      <c r="K37" s="16">
        <f>SUM(K5:K36)</f>
        <v>413186155</v>
      </c>
      <c r="L37" s="11"/>
      <c r="V37" s="9" t="s">
        <v>18</v>
      </c>
      <c r="W37" s="16">
        <f>SUM(W5:W36)</f>
        <v>427433576</v>
      </c>
      <c r="X37" s="10"/>
      <c r="Z37" s="9" t="s">
        <v>18</v>
      </c>
      <c r="AA37" s="16">
        <f>SUM(AA5:AA36)</f>
        <v>474502383</v>
      </c>
      <c r="AB37" s="10"/>
      <c r="AD37" s="28" t="s">
        <v>209</v>
      </c>
      <c r="AE37" s="22">
        <v>-1783816</v>
      </c>
      <c r="AF37" s="12">
        <f t="shared" si="15"/>
        <v>-3.9058691867125553E-3</v>
      </c>
      <c r="AH37" s="20" t="s">
        <v>158</v>
      </c>
      <c r="AI37" s="22">
        <v>-87</v>
      </c>
      <c r="AJ37" s="12">
        <f t="shared" si="16"/>
        <v>-1.8578026968009155E-7</v>
      </c>
      <c r="AT37" s="9" t="s">
        <v>18</v>
      </c>
      <c r="AU37" s="16">
        <f>SUM(AU5:AU36)</f>
        <v>446566</v>
      </c>
      <c r="AV37" s="10"/>
      <c r="AX37" s="4" t="s">
        <v>74</v>
      </c>
      <c r="AY37" s="17">
        <v>75</v>
      </c>
      <c r="AZ37" s="12">
        <f t="shared" si="4"/>
        <v>1.5204007370902775E-4</v>
      </c>
      <c r="BB37" s="4" t="s">
        <v>19</v>
      </c>
      <c r="BC37" s="17">
        <v>65</v>
      </c>
      <c r="BD37" s="12">
        <f t="shared" si="5"/>
        <v>1.3933906124058925E-4</v>
      </c>
      <c r="BF37" s="4" t="s">
        <v>19</v>
      </c>
      <c r="BG37" s="17">
        <v>64</v>
      </c>
      <c r="BH37" s="12">
        <f t="shared" si="6"/>
        <v>1.3721067842104812E-4</v>
      </c>
      <c r="BJ37" s="4" t="s">
        <v>5</v>
      </c>
      <c r="BK37" s="17">
        <v>183</v>
      </c>
      <c r="BL37" s="12">
        <f t="shared" si="7"/>
        <v>4.4299737348551784E-4</v>
      </c>
    </row>
    <row r="38" spans="2:64" x14ac:dyDescent="0.2">
      <c r="D38" s="43"/>
      <c r="F38" s="9" t="s">
        <v>18</v>
      </c>
      <c r="G38" s="16">
        <f>SUM(G5:G37)</f>
        <v>393103685</v>
      </c>
      <c r="H38" s="11"/>
      <c r="AD38" s="9" t="s">
        <v>18</v>
      </c>
      <c r="AE38" s="16">
        <f>SUM(AE5:AE37)</f>
        <v>456701419</v>
      </c>
      <c r="AF38" s="10"/>
      <c r="AH38" s="28" t="s">
        <v>157</v>
      </c>
      <c r="AI38" s="22">
        <v>-259</v>
      </c>
      <c r="AJ38" s="12">
        <f t="shared" si="16"/>
        <v>-5.5306999824303118E-7</v>
      </c>
      <c r="AX38" s="4" t="s">
        <v>8</v>
      </c>
      <c r="AY38" s="17">
        <v>8</v>
      </c>
      <c r="AZ38" s="12">
        <f t="shared" si="4"/>
        <v>1.6217607862296292E-5</v>
      </c>
      <c r="BB38" s="4" t="s">
        <v>74</v>
      </c>
      <c r="BC38" s="17">
        <v>49</v>
      </c>
      <c r="BD38" s="12">
        <f t="shared" si="5"/>
        <v>1.050402153967519E-4</v>
      </c>
      <c r="BF38" s="4" t="s">
        <v>92</v>
      </c>
      <c r="BG38" s="17">
        <v>-148</v>
      </c>
      <c r="BH38" s="12">
        <f t="shared" si="6"/>
        <v>-3.1729969384867377E-4</v>
      </c>
      <c r="BJ38" s="4" t="s">
        <v>19</v>
      </c>
      <c r="BK38" s="17">
        <v>51</v>
      </c>
      <c r="BL38" s="12">
        <f t="shared" si="7"/>
        <v>1.2345828441399679E-4</v>
      </c>
    </row>
    <row r="39" spans="2:64" x14ac:dyDescent="0.2">
      <c r="AH39" s="9" t="s">
        <v>18</v>
      </c>
      <c r="AI39" s="16">
        <f>SUM(AI5:AI38)-AI15+488581</f>
        <v>468295154</v>
      </c>
      <c r="AJ39" s="10"/>
      <c r="AX39" s="9" t="s">
        <v>18</v>
      </c>
      <c r="AY39" s="16">
        <f>SUM(AY5:AY38)</f>
        <v>493291</v>
      </c>
      <c r="AZ39" s="10"/>
      <c r="BB39" s="4" t="s">
        <v>8</v>
      </c>
      <c r="BC39" s="17">
        <v>46</v>
      </c>
      <c r="BD39" s="12">
        <f t="shared" si="5"/>
        <v>9.8609181801032389E-5</v>
      </c>
      <c r="BF39" s="9" t="s">
        <v>18</v>
      </c>
      <c r="BG39" s="16">
        <f>SUM(BG5:BG38)</f>
        <v>466436</v>
      </c>
      <c r="BH39" s="10"/>
      <c r="BJ39" s="4" t="s">
        <v>4</v>
      </c>
      <c r="BK39" s="17">
        <v>38</v>
      </c>
      <c r="BL39" s="12">
        <f t="shared" si="7"/>
        <v>9.1988525641801516E-5</v>
      </c>
    </row>
    <row r="40" spans="2:64" ht="12.75" customHeight="1" x14ac:dyDescent="0.2">
      <c r="BB40" s="9" t="s">
        <v>18</v>
      </c>
      <c r="BC40" s="16">
        <f>SUM(BC5:BC39)</f>
        <v>466488</v>
      </c>
      <c r="BD40" s="10"/>
      <c r="BJ40" s="4" t="s">
        <v>21</v>
      </c>
      <c r="BK40" s="17">
        <v>8</v>
      </c>
      <c r="BL40" s="12">
        <f t="shared" si="7"/>
        <v>1.9366005398274005E-5</v>
      </c>
    </row>
    <row r="41" spans="2:64" x14ac:dyDescent="0.2">
      <c r="H41" s="43"/>
      <c r="AH41" s="72" t="s">
        <v>166</v>
      </c>
      <c r="AI41" s="72"/>
      <c r="AJ41" s="72"/>
      <c r="BJ41" s="4" t="s">
        <v>20</v>
      </c>
      <c r="BK41" s="17">
        <v>1</v>
      </c>
      <c r="BL41" s="12">
        <f t="shared" si="7"/>
        <v>2.4207506747842506E-6</v>
      </c>
    </row>
    <row r="42" spans="2:64" x14ac:dyDescent="0.2">
      <c r="AH42" s="72"/>
      <c r="AI42" s="72"/>
      <c r="AJ42" s="72"/>
      <c r="BJ42" s="4" t="s">
        <v>97</v>
      </c>
      <c r="BK42" s="17">
        <v>-20</v>
      </c>
      <c r="BL42" s="12">
        <f t="shared" si="7"/>
        <v>-4.8415013495685014E-5</v>
      </c>
    </row>
    <row r="43" spans="2:64" x14ac:dyDescent="0.2">
      <c r="AH43" s="72"/>
      <c r="AI43" s="72"/>
      <c r="AJ43" s="72"/>
      <c r="BJ43" s="9" t="s">
        <v>18</v>
      </c>
      <c r="BK43" s="16">
        <f>SUM(BK5:BK42)</f>
        <v>413095</v>
      </c>
      <c r="BL43" s="10"/>
    </row>
    <row r="44" spans="2:64" x14ac:dyDescent="0.2">
      <c r="AH44" s="72"/>
      <c r="AI44" s="72"/>
      <c r="AJ44" s="72"/>
    </row>
    <row r="45" spans="2:64" x14ac:dyDescent="0.2">
      <c r="AH45" s="72"/>
      <c r="AI45" s="72"/>
      <c r="AJ45" s="72"/>
    </row>
    <row r="46" spans="2:64" x14ac:dyDescent="0.2">
      <c r="AH46" s="72"/>
      <c r="AI46" s="72"/>
      <c r="AJ46" s="72"/>
    </row>
    <row r="47" spans="2:64" x14ac:dyDescent="0.2">
      <c r="AH47" s="72"/>
      <c r="AI47" s="72"/>
      <c r="AJ47" s="72"/>
    </row>
    <row r="48" spans="2:64" x14ac:dyDescent="0.2">
      <c r="AH48" s="72"/>
      <c r="AI48" s="72"/>
      <c r="AJ48" s="72"/>
    </row>
  </sheetData>
  <mergeCells count="33">
    <mergeCell ref="BF1:BH1"/>
    <mergeCell ref="R1:T1"/>
    <mergeCell ref="V1:X1"/>
    <mergeCell ref="BJ3:BL3"/>
    <mergeCell ref="AP3:AR3"/>
    <mergeCell ref="AT3:AV3"/>
    <mergeCell ref="AX3:AZ3"/>
    <mergeCell ref="BB3:BD3"/>
    <mergeCell ref="BF3:BH3"/>
    <mergeCell ref="V3:X3"/>
    <mergeCell ref="AL3:AN3"/>
    <mergeCell ref="AD3:AF3"/>
    <mergeCell ref="AL1:AN1"/>
    <mergeCell ref="AP1:AR1"/>
    <mergeCell ref="AT1:AV1"/>
    <mergeCell ref="AX1:AZ1"/>
    <mergeCell ref="BB1:BD1"/>
    <mergeCell ref="BJ1:BL1"/>
    <mergeCell ref="B1:D1"/>
    <mergeCell ref="B3:D3"/>
    <mergeCell ref="AH41:AJ48"/>
    <mergeCell ref="AH3:AJ3"/>
    <mergeCell ref="Z3:AB3"/>
    <mergeCell ref="Z1:AB1"/>
    <mergeCell ref="AD1:AF1"/>
    <mergeCell ref="AH1:AJ1"/>
    <mergeCell ref="R3:T3"/>
    <mergeCell ref="N3:P3"/>
    <mergeCell ref="J3:L3"/>
    <mergeCell ref="F3:H3"/>
    <mergeCell ref="F1:H1"/>
    <mergeCell ref="J1:L1"/>
    <mergeCell ref="N1:P1"/>
  </mergeCells>
  <pageMargins left="1" right="1" top="1" bottom="1" header="0.5" footer="0.5"/>
  <pageSetup paperSize="9" scale="92" fitToWidth="0"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61"/>
  <sheetViews>
    <sheetView zoomScale="80" zoomScaleNormal="80" workbookViewId="0">
      <selection activeCell="B1" sqref="B1:D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1" spans="2:64" ht="51" customHeight="1" x14ac:dyDescent="0.2">
      <c r="B1" s="69" t="s">
        <v>300</v>
      </c>
      <c r="C1" s="69"/>
      <c r="D1" s="69"/>
      <c r="F1" s="69" t="s">
        <v>300</v>
      </c>
      <c r="G1" s="69"/>
      <c r="H1" s="69"/>
      <c r="I1" s="18"/>
      <c r="J1" s="69" t="s">
        <v>300</v>
      </c>
      <c r="K1" s="69"/>
      <c r="L1" s="69"/>
      <c r="M1" s="18"/>
      <c r="N1" s="69" t="s">
        <v>300</v>
      </c>
      <c r="O1" s="69"/>
      <c r="P1" s="69"/>
      <c r="Q1" s="18"/>
      <c r="R1" s="69" t="s">
        <v>300</v>
      </c>
      <c r="S1" s="69"/>
      <c r="T1" s="69"/>
      <c r="U1" s="18"/>
      <c r="V1" s="69" t="s">
        <v>300</v>
      </c>
      <c r="W1" s="69"/>
      <c r="X1" s="69"/>
      <c r="Z1" s="69" t="s">
        <v>300</v>
      </c>
      <c r="AA1" s="69"/>
      <c r="AB1" s="69"/>
      <c r="AD1" s="69" t="s">
        <v>300</v>
      </c>
      <c r="AE1" s="69"/>
      <c r="AF1" s="69"/>
      <c r="AH1" s="69" t="s">
        <v>300</v>
      </c>
      <c r="AI1" s="69"/>
      <c r="AJ1" s="69"/>
      <c r="AL1" s="69" t="s">
        <v>300</v>
      </c>
      <c r="AM1" s="69"/>
      <c r="AN1" s="69"/>
      <c r="AP1" s="69" t="s">
        <v>300</v>
      </c>
      <c r="AQ1" s="69"/>
      <c r="AR1" s="69"/>
      <c r="AT1" s="69" t="s">
        <v>300</v>
      </c>
      <c r="AU1" s="69"/>
      <c r="AV1" s="69"/>
      <c r="AX1" s="69" t="s">
        <v>300</v>
      </c>
      <c r="AY1" s="69"/>
      <c r="AZ1" s="69"/>
      <c r="BB1" s="69" t="s">
        <v>300</v>
      </c>
      <c r="BC1" s="69"/>
      <c r="BD1" s="69"/>
      <c r="BF1" s="69" t="s">
        <v>300</v>
      </c>
      <c r="BG1" s="69"/>
      <c r="BH1" s="69"/>
      <c r="BJ1" s="69" t="s">
        <v>300</v>
      </c>
      <c r="BK1" s="69"/>
      <c r="BL1" s="69"/>
    </row>
    <row r="3" spans="2:64" ht="39" customHeight="1" x14ac:dyDescent="0.2">
      <c r="B3" s="65" t="s">
        <v>315</v>
      </c>
      <c r="C3" s="73"/>
      <c r="D3" s="74"/>
      <c r="F3" s="65" t="s">
        <v>301</v>
      </c>
      <c r="G3" s="73"/>
      <c r="H3" s="74"/>
      <c r="J3" s="65" t="s">
        <v>264</v>
      </c>
      <c r="K3" s="73"/>
      <c r="L3" s="74"/>
      <c r="N3" s="65" t="s">
        <v>258</v>
      </c>
      <c r="O3" s="73"/>
      <c r="P3" s="74"/>
      <c r="R3" s="65" t="s">
        <v>243</v>
      </c>
      <c r="S3" s="73"/>
      <c r="T3" s="74"/>
      <c r="V3" s="65" t="s">
        <v>239</v>
      </c>
      <c r="W3" s="70"/>
      <c r="X3" s="71"/>
      <c r="Z3" s="65" t="s">
        <v>227</v>
      </c>
      <c r="AA3" s="70"/>
      <c r="AB3" s="71"/>
      <c r="AD3" s="65" t="s">
        <v>214</v>
      </c>
      <c r="AE3" s="70"/>
      <c r="AF3" s="71"/>
      <c r="AH3" s="65" t="s">
        <v>163</v>
      </c>
      <c r="AI3" s="70"/>
      <c r="AJ3" s="71"/>
      <c r="AL3" s="65" t="s">
        <v>114</v>
      </c>
      <c r="AM3" s="70"/>
      <c r="AN3" s="71"/>
      <c r="AP3" s="65" t="s">
        <v>77</v>
      </c>
      <c r="AQ3" s="70"/>
      <c r="AR3" s="71"/>
      <c r="AT3" s="65" t="s">
        <v>78</v>
      </c>
      <c r="AU3" s="70"/>
      <c r="AV3" s="71"/>
      <c r="AX3" s="65" t="s">
        <v>79</v>
      </c>
      <c r="AY3" s="70"/>
      <c r="AZ3" s="71"/>
      <c r="BB3" s="65" t="s">
        <v>80</v>
      </c>
      <c r="BC3" s="70"/>
      <c r="BD3" s="71"/>
      <c r="BF3" s="65" t="s">
        <v>81</v>
      </c>
      <c r="BG3" s="70"/>
      <c r="BH3" s="71"/>
      <c r="BJ3" s="65" t="s">
        <v>82</v>
      </c>
      <c r="BK3" s="70"/>
      <c r="BL3" s="71"/>
    </row>
    <row r="4" spans="2:64" ht="77.25" customHeight="1" x14ac:dyDescent="0.2">
      <c r="B4" s="34"/>
      <c r="C4" s="5" t="s">
        <v>115</v>
      </c>
      <c r="D4" s="14" t="s">
        <v>42</v>
      </c>
      <c r="F4" s="34"/>
      <c r="G4" s="5" t="s">
        <v>115</v>
      </c>
      <c r="H4" s="14" t="s">
        <v>42</v>
      </c>
      <c r="J4" s="34"/>
      <c r="K4" s="5" t="s">
        <v>115</v>
      </c>
      <c r="L4" s="14" t="s">
        <v>42</v>
      </c>
      <c r="N4" s="34"/>
      <c r="O4" s="5" t="s">
        <v>115</v>
      </c>
      <c r="P4" s="14" t="s">
        <v>42</v>
      </c>
      <c r="R4" s="34"/>
      <c r="S4" s="5" t="s">
        <v>115</v>
      </c>
      <c r="T4" s="14" t="s">
        <v>42</v>
      </c>
      <c r="V4" s="34"/>
      <c r="W4" s="5" t="s">
        <v>115</v>
      </c>
      <c r="X4" s="14" t="s">
        <v>42</v>
      </c>
      <c r="Z4" s="34"/>
      <c r="AA4" s="5" t="s">
        <v>115</v>
      </c>
      <c r="AB4" s="14" t="s">
        <v>42</v>
      </c>
      <c r="AD4" s="34"/>
      <c r="AE4" s="5" t="s">
        <v>115</v>
      </c>
      <c r="AF4" s="14" t="s">
        <v>42</v>
      </c>
      <c r="AH4" s="30"/>
      <c r="AI4" s="5" t="s">
        <v>115</v>
      </c>
      <c r="AJ4" s="14" t="s">
        <v>42</v>
      </c>
      <c r="AL4" s="6"/>
      <c r="AM4" s="5" t="s">
        <v>41</v>
      </c>
      <c r="AN4" s="14" t="s">
        <v>42</v>
      </c>
      <c r="AP4" s="6"/>
      <c r="AQ4" s="5" t="s">
        <v>41</v>
      </c>
      <c r="AR4" s="14" t="s">
        <v>42</v>
      </c>
      <c r="AT4" s="6"/>
      <c r="AU4" s="5" t="s">
        <v>41</v>
      </c>
      <c r="AV4" s="14" t="s">
        <v>42</v>
      </c>
      <c r="AX4" s="6"/>
      <c r="AY4" s="5" t="s">
        <v>41</v>
      </c>
      <c r="AZ4" s="14" t="s">
        <v>42</v>
      </c>
      <c r="BB4" s="6"/>
      <c r="BC4" s="5" t="s">
        <v>41</v>
      </c>
      <c r="BD4" s="14" t="s">
        <v>42</v>
      </c>
      <c r="BF4" s="6"/>
      <c r="BG4" s="5" t="s">
        <v>41</v>
      </c>
      <c r="BH4" s="14" t="s">
        <v>42</v>
      </c>
      <c r="BJ4" s="6"/>
      <c r="BK4" s="5" t="s">
        <v>41</v>
      </c>
      <c r="BL4" s="14" t="s">
        <v>42</v>
      </c>
    </row>
    <row r="5" spans="2:64" x14ac:dyDescent="0.2">
      <c r="B5" s="20" t="s">
        <v>173</v>
      </c>
      <c r="C5" s="22">
        <v>281341624</v>
      </c>
      <c r="D5" s="12">
        <f>C5/$C$42</f>
        <v>0.18886157719182367</v>
      </c>
      <c r="F5" s="20" t="s">
        <v>173</v>
      </c>
      <c r="G5" s="22">
        <v>272218443</v>
      </c>
      <c r="H5" s="12">
        <f>G5/$G$43</f>
        <v>0.17349887201283076</v>
      </c>
      <c r="J5" s="20" t="s">
        <v>173</v>
      </c>
      <c r="K5" s="22">
        <v>262645569</v>
      </c>
      <c r="L5" s="12">
        <f>K5/$K$44</f>
        <v>0.1738325117076451</v>
      </c>
      <c r="N5" s="20" t="s">
        <v>171</v>
      </c>
      <c r="O5" s="22">
        <v>296429048</v>
      </c>
      <c r="P5" s="12">
        <f>O5/$O$44</f>
        <v>0.19171838341049802</v>
      </c>
      <c r="R5" s="20" t="s">
        <v>171</v>
      </c>
      <c r="S5" s="22">
        <v>302970563</v>
      </c>
      <c r="T5" s="12">
        <f>S5/$S$45</f>
        <v>0.19657619420670899</v>
      </c>
      <c r="V5" s="20" t="s">
        <v>171</v>
      </c>
      <c r="W5" s="22">
        <v>304292630</v>
      </c>
      <c r="X5" s="12">
        <f t="shared" ref="X5:X47" si="0">W5/$W$48</f>
        <v>0.19806405176862302</v>
      </c>
      <c r="Z5" s="20" t="s">
        <v>171</v>
      </c>
      <c r="AA5" s="22">
        <v>318928007</v>
      </c>
      <c r="AB5" s="12">
        <f>AA5/$AA$48</f>
        <v>0.19576693325667882</v>
      </c>
      <c r="AD5" s="20" t="s">
        <v>170</v>
      </c>
      <c r="AE5" s="22">
        <v>361830333</v>
      </c>
      <c r="AF5" s="12">
        <f>AE5/$AE$47</f>
        <v>0.21096132080128974</v>
      </c>
      <c r="AH5" s="20" t="s">
        <v>107</v>
      </c>
      <c r="AI5" s="22">
        <v>367589982</v>
      </c>
      <c r="AJ5" s="12">
        <f>AI5/$AI$45</f>
        <v>0.20830530973966604</v>
      </c>
      <c r="AL5" s="20" t="s">
        <v>107</v>
      </c>
      <c r="AM5" s="22">
        <v>360005</v>
      </c>
      <c r="AN5" s="12">
        <f t="shared" ref="AN5:AN42" si="1">AM5/$AM$43</f>
        <v>0.19001495819201167</v>
      </c>
      <c r="AP5" s="4" t="s">
        <v>15</v>
      </c>
      <c r="AQ5" s="17">
        <v>489195</v>
      </c>
      <c r="AR5" s="12">
        <f t="shared" ref="AR5:AR44" si="2">AQ5/$AQ$45</f>
        <v>0.24589694239207091</v>
      </c>
      <c r="AT5" s="4" t="s">
        <v>15</v>
      </c>
      <c r="AU5" s="17">
        <v>475778</v>
      </c>
      <c r="AV5" s="12">
        <f t="shared" ref="AV5:AV44" si="3">AU5/$AU$45</f>
        <v>0.24997438668591038</v>
      </c>
      <c r="AX5" s="4" t="s">
        <v>15</v>
      </c>
      <c r="AY5" s="17">
        <v>479043</v>
      </c>
      <c r="AZ5" s="12">
        <f t="shared" ref="AZ5:AZ45" si="4">AY5/$AY$46</f>
        <v>0.25576719265976672</v>
      </c>
      <c r="BB5" s="4" t="s">
        <v>15</v>
      </c>
      <c r="BC5" s="17">
        <v>430943</v>
      </c>
      <c r="BD5" s="12">
        <f t="shared" ref="BD5:BD46" si="5">BC5/$BC$47</f>
        <v>0.23076560591480677</v>
      </c>
      <c r="BF5" s="4" t="s">
        <v>15</v>
      </c>
      <c r="BG5" s="17">
        <v>345433</v>
      </c>
      <c r="BH5" s="12">
        <f t="shared" ref="BH5:BH48" si="6">BG5/$BG$49</f>
        <v>0.21407173382778724</v>
      </c>
      <c r="BJ5" s="4" t="s">
        <v>15</v>
      </c>
      <c r="BK5" s="17">
        <v>293084</v>
      </c>
      <c r="BL5" s="12">
        <f t="shared" ref="BL5:BL52" si="7">BK5/$BK$53</f>
        <v>0.18297714003166532</v>
      </c>
    </row>
    <row r="6" spans="2:64" x14ac:dyDescent="0.2">
      <c r="B6" s="20" t="s">
        <v>171</v>
      </c>
      <c r="C6" s="22">
        <v>244786030</v>
      </c>
      <c r="D6" s="12">
        <f t="shared" ref="D6:D41" si="8">C6/$C$42</f>
        <v>0.16432220388521346</v>
      </c>
      <c r="F6" s="20" t="s">
        <v>171</v>
      </c>
      <c r="G6" s="22">
        <v>253461728</v>
      </c>
      <c r="H6" s="12">
        <f t="shared" ref="H6:H42" si="9">G6/$G$43</f>
        <v>0.1615442488825892</v>
      </c>
      <c r="J6" s="20" t="s">
        <v>170</v>
      </c>
      <c r="K6" s="22">
        <v>247293910</v>
      </c>
      <c r="L6" s="12">
        <f t="shared" ref="L6:L43" si="10">K6/$K$44</f>
        <v>0.16367198452643353</v>
      </c>
      <c r="N6" s="20" t="s">
        <v>173</v>
      </c>
      <c r="O6" s="22">
        <v>253646993</v>
      </c>
      <c r="P6" s="12">
        <f t="shared" ref="P6:P43" si="11">O6/$O$44</f>
        <v>0.16404867128573009</v>
      </c>
      <c r="R6" s="20" t="s">
        <v>170</v>
      </c>
      <c r="S6" s="22">
        <v>244251715</v>
      </c>
      <c r="T6" s="12">
        <f t="shared" ref="T6:T44" si="12">S6/$S$45</f>
        <v>0.15847768208148241</v>
      </c>
      <c r="V6" s="20" t="s">
        <v>170</v>
      </c>
      <c r="W6" s="22">
        <v>251402989</v>
      </c>
      <c r="X6" s="12">
        <f t="shared" si="0"/>
        <v>0.16363818810886929</v>
      </c>
      <c r="Z6" s="20" t="s">
        <v>170</v>
      </c>
      <c r="AA6" s="22">
        <v>253920089</v>
      </c>
      <c r="AB6" s="12">
        <f t="shared" ref="AB6:AB47" si="13">AA6/$AA$48</f>
        <v>0.15586325447985178</v>
      </c>
      <c r="AD6" s="20" t="s">
        <v>171</v>
      </c>
      <c r="AE6" s="22">
        <v>344300689</v>
      </c>
      <c r="AF6" s="12">
        <f t="shared" ref="AF6:AF46" si="14">AE6/$AE$47</f>
        <v>0.20074084862375008</v>
      </c>
      <c r="AH6" s="20" t="s">
        <v>116</v>
      </c>
      <c r="AI6" s="22">
        <v>343987911</v>
      </c>
      <c r="AJ6" s="12">
        <f t="shared" ref="AJ6:AJ44" si="15">AI6/$AI$45</f>
        <v>0.19493052546670239</v>
      </c>
      <c r="AL6" s="20" t="s">
        <v>15</v>
      </c>
      <c r="AM6" s="22">
        <v>349066</v>
      </c>
      <c r="AN6" s="12">
        <f t="shared" si="1"/>
        <v>0.1842412227503861</v>
      </c>
      <c r="AP6" s="4" t="s">
        <v>14</v>
      </c>
      <c r="AQ6" s="17">
        <v>332793</v>
      </c>
      <c r="AR6" s="12">
        <f t="shared" si="2"/>
        <v>0.167280493769324</v>
      </c>
      <c r="AT6" s="4" t="s">
        <v>14</v>
      </c>
      <c r="AU6" s="17">
        <v>320710</v>
      </c>
      <c r="AV6" s="12">
        <f t="shared" si="3"/>
        <v>0.16850145562434227</v>
      </c>
      <c r="AX6" s="4" t="s">
        <v>14</v>
      </c>
      <c r="AY6" s="17">
        <v>317235</v>
      </c>
      <c r="AZ6" s="12">
        <f t="shared" si="4"/>
        <v>0.16937582923332792</v>
      </c>
      <c r="BB6" s="4" t="s">
        <v>14</v>
      </c>
      <c r="BC6" s="17">
        <v>306423</v>
      </c>
      <c r="BD6" s="12">
        <f t="shared" si="5"/>
        <v>0.1640864087854608</v>
      </c>
      <c r="BF6" s="4" t="s">
        <v>14</v>
      </c>
      <c r="BG6" s="17">
        <v>294352</v>
      </c>
      <c r="BH6" s="12">
        <f t="shared" si="6"/>
        <v>0.18241581723713957</v>
      </c>
      <c r="BJ6" s="4" t="s">
        <v>14</v>
      </c>
      <c r="BK6" s="17">
        <v>287130</v>
      </c>
      <c r="BL6" s="12">
        <f t="shared" si="7"/>
        <v>0.17925996034342395</v>
      </c>
    </row>
    <row r="7" spans="2:64" x14ac:dyDescent="0.2">
      <c r="B7" s="20" t="s">
        <v>170</v>
      </c>
      <c r="C7" s="22">
        <v>240175329</v>
      </c>
      <c r="D7" s="12">
        <f t="shared" si="8"/>
        <v>0.16122709037005184</v>
      </c>
      <c r="F7" s="20" t="s">
        <v>170</v>
      </c>
      <c r="G7" s="22">
        <v>245920018</v>
      </c>
      <c r="H7" s="12">
        <f t="shared" si="9"/>
        <v>0.1567375276199601</v>
      </c>
      <c r="J7" s="20" t="s">
        <v>171</v>
      </c>
      <c r="K7" s="22">
        <v>246556240</v>
      </c>
      <c r="L7" s="12">
        <f t="shared" si="10"/>
        <v>0.16318375611504399</v>
      </c>
      <c r="N7" s="20" t="s">
        <v>170</v>
      </c>
      <c r="O7" s="22">
        <v>244865991</v>
      </c>
      <c r="P7" s="12">
        <f t="shared" si="11"/>
        <v>0.15836947243689006</v>
      </c>
      <c r="R7" s="20" t="s">
        <v>173</v>
      </c>
      <c r="S7" s="22">
        <v>241441488</v>
      </c>
      <c r="T7" s="12">
        <f t="shared" si="12"/>
        <v>0.15665432431679774</v>
      </c>
      <c r="V7" s="20" t="s">
        <v>173</v>
      </c>
      <c r="W7" s="22">
        <v>228305650</v>
      </c>
      <c r="X7" s="12">
        <f t="shared" si="0"/>
        <v>0.14860413175524206</v>
      </c>
      <c r="Z7" s="20" t="s">
        <v>173</v>
      </c>
      <c r="AA7" s="22">
        <v>218379953</v>
      </c>
      <c r="AB7" s="12">
        <f t="shared" si="13"/>
        <v>0.13404772470655943</v>
      </c>
      <c r="AD7" s="20" t="s">
        <v>173</v>
      </c>
      <c r="AE7" s="22">
        <v>209811104</v>
      </c>
      <c r="AF7" s="12">
        <f t="shared" si="14"/>
        <v>0.12232812890957033</v>
      </c>
      <c r="AH7" s="20" t="s">
        <v>118</v>
      </c>
      <c r="AI7" s="22">
        <v>200886785</v>
      </c>
      <c r="AJ7" s="12">
        <f t="shared" si="15"/>
        <v>0.11383820566696155</v>
      </c>
      <c r="AL7" s="20" t="s">
        <v>28</v>
      </c>
      <c r="AM7" s="22">
        <v>190280</v>
      </c>
      <c r="AN7" s="12">
        <f t="shared" si="1"/>
        <v>0.10043206690122632</v>
      </c>
      <c r="AP7" s="4" t="s">
        <v>28</v>
      </c>
      <c r="AQ7" s="17">
        <v>183019</v>
      </c>
      <c r="AR7" s="12">
        <f t="shared" si="2"/>
        <v>9.199565101780359E-2</v>
      </c>
      <c r="AT7" s="4" t="s">
        <v>28</v>
      </c>
      <c r="AU7" s="17">
        <v>169593</v>
      </c>
      <c r="AV7" s="12">
        <f t="shared" si="3"/>
        <v>8.9104385156992538E-2</v>
      </c>
      <c r="AX7" s="4" t="s">
        <v>1</v>
      </c>
      <c r="AY7" s="17">
        <v>163505</v>
      </c>
      <c r="AZ7" s="12">
        <f t="shared" si="4"/>
        <v>8.7297413459407947E-2</v>
      </c>
      <c r="BB7" s="4" t="s">
        <v>28</v>
      </c>
      <c r="BC7" s="17">
        <v>154032</v>
      </c>
      <c r="BD7" s="12">
        <f t="shared" si="5"/>
        <v>8.2482573821293106E-2</v>
      </c>
      <c r="BF7" s="4" t="s">
        <v>28</v>
      </c>
      <c r="BG7" s="17">
        <v>148602</v>
      </c>
      <c r="BH7" s="12">
        <f t="shared" si="6"/>
        <v>9.2091629318208856E-2</v>
      </c>
      <c r="BJ7" s="4" t="s">
        <v>28</v>
      </c>
      <c r="BK7" s="17">
        <v>143630</v>
      </c>
      <c r="BL7" s="12">
        <f t="shared" si="7"/>
        <v>8.9670560735994082E-2</v>
      </c>
    </row>
    <row r="8" spans="2:64" x14ac:dyDescent="0.2">
      <c r="B8" s="20" t="s">
        <v>178</v>
      </c>
      <c r="C8" s="22">
        <v>142565546</v>
      </c>
      <c r="D8" s="12">
        <f t="shared" si="8"/>
        <v>9.5702702955796845E-2</v>
      </c>
      <c r="F8" s="20" t="s">
        <v>178</v>
      </c>
      <c r="G8" s="22">
        <v>148009789</v>
      </c>
      <c r="H8" s="12">
        <f t="shared" si="9"/>
        <v>9.4334282260063795E-2</v>
      </c>
      <c r="J8" s="20" t="s">
        <v>221</v>
      </c>
      <c r="K8" s="22">
        <v>125193614</v>
      </c>
      <c r="L8" s="12">
        <f t="shared" si="10"/>
        <v>8.2859651713284382E-2</v>
      </c>
      <c r="N8" s="20" t="s">
        <v>221</v>
      </c>
      <c r="O8" s="22">
        <v>128714643</v>
      </c>
      <c r="P8" s="12">
        <f t="shared" si="11"/>
        <v>8.3247453121461215E-2</v>
      </c>
      <c r="R8" s="20" t="s">
        <v>221</v>
      </c>
      <c r="S8" s="22">
        <v>127100467</v>
      </c>
      <c r="T8" s="12">
        <f t="shared" si="12"/>
        <v>8.2466513701383609E-2</v>
      </c>
      <c r="V8" s="20" t="s">
        <v>221</v>
      </c>
      <c r="W8" s="22">
        <v>126607470</v>
      </c>
      <c r="X8" s="12">
        <f t="shared" si="0"/>
        <v>8.2408793444568099E-2</v>
      </c>
      <c r="Z8" s="20" t="s">
        <v>221</v>
      </c>
      <c r="AA8" s="22">
        <v>128953559</v>
      </c>
      <c r="AB8" s="12">
        <f t="shared" si="13"/>
        <v>7.9155302212026157E-2</v>
      </c>
      <c r="AD8" s="20" t="s">
        <v>174</v>
      </c>
      <c r="AE8" s="22">
        <v>131541786</v>
      </c>
      <c r="AF8" s="12">
        <f t="shared" si="14"/>
        <v>7.6694036912379596E-2</v>
      </c>
      <c r="AH8" s="20" t="s">
        <v>117</v>
      </c>
      <c r="AI8" s="22">
        <v>137275691</v>
      </c>
      <c r="AJ8" s="12">
        <f t="shared" si="15"/>
        <v>7.7791171505543599E-2</v>
      </c>
      <c r="AL8" s="20" t="s">
        <v>1</v>
      </c>
      <c r="AM8" s="22">
        <v>159067</v>
      </c>
      <c r="AN8" s="12">
        <f t="shared" si="1"/>
        <v>8.3957471020482274E-2</v>
      </c>
      <c r="AP8" s="4" t="s">
        <v>1</v>
      </c>
      <c r="AQ8" s="17">
        <v>180234</v>
      </c>
      <c r="AR8" s="12">
        <f t="shared" si="2"/>
        <v>9.0595753258092396E-2</v>
      </c>
      <c r="AT8" s="4" t="s">
        <v>1</v>
      </c>
      <c r="AU8" s="17">
        <v>162035</v>
      </c>
      <c r="AV8" s="12">
        <f t="shared" si="3"/>
        <v>8.513340202079854E-2</v>
      </c>
      <c r="AX8" s="4" t="s">
        <v>28</v>
      </c>
      <c r="AY8" s="17">
        <v>158972</v>
      </c>
      <c r="AZ8" s="12">
        <f t="shared" si="4"/>
        <v>8.4877186706638935E-2</v>
      </c>
      <c r="BB8" s="4" t="s">
        <v>1</v>
      </c>
      <c r="BC8" s="17">
        <v>148933</v>
      </c>
      <c r="BD8" s="12">
        <f t="shared" si="5"/>
        <v>7.9752111034893061E-2</v>
      </c>
      <c r="BF8" s="4" t="s">
        <v>1</v>
      </c>
      <c r="BG8" s="17">
        <v>147421</v>
      </c>
      <c r="BH8" s="12">
        <f t="shared" si="6"/>
        <v>9.1359740015071592E-2</v>
      </c>
      <c r="BJ8" s="4" t="s">
        <v>96</v>
      </c>
      <c r="BK8" s="17">
        <v>137486</v>
      </c>
      <c r="BL8" s="12">
        <f t="shared" si="7"/>
        <v>8.5834760936774238E-2</v>
      </c>
    </row>
    <row r="9" spans="2:64" x14ac:dyDescent="0.2">
      <c r="B9" s="20" t="s">
        <v>221</v>
      </c>
      <c r="C9" s="22">
        <v>124512681</v>
      </c>
      <c r="D9" s="12">
        <f t="shared" si="8"/>
        <v>8.3584010711626563E-2</v>
      </c>
      <c r="F9" s="20" t="s">
        <v>221</v>
      </c>
      <c r="G9" s="22">
        <v>126124828</v>
      </c>
      <c r="H9" s="12">
        <f t="shared" si="9"/>
        <v>8.0385866400728381E-2</v>
      </c>
      <c r="J9" s="20" t="s">
        <v>178</v>
      </c>
      <c r="K9" s="22">
        <v>95507153</v>
      </c>
      <c r="L9" s="12">
        <f t="shared" si="10"/>
        <v>6.3211606254192518E-2</v>
      </c>
      <c r="N9" s="20" t="s">
        <v>178</v>
      </c>
      <c r="O9" s="22">
        <v>94787423</v>
      </c>
      <c r="P9" s="12">
        <f t="shared" si="11"/>
        <v>6.130469205975745E-2</v>
      </c>
      <c r="R9" s="20" t="s">
        <v>178</v>
      </c>
      <c r="S9" s="22">
        <v>92882234</v>
      </c>
      <c r="T9" s="12">
        <f t="shared" si="12"/>
        <v>6.0264719741557823E-2</v>
      </c>
      <c r="V9" s="20" t="s">
        <v>178</v>
      </c>
      <c r="W9" s="22">
        <v>87293245</v>
      </c>
      <c r="X9" s="12">
        <f t="shared" si="0"/>
        <v>5.681916711795186E-2</v>
      </c>
      <c r="Z9" s="20" t="s">
        <v>182</v>
      </c>
      <c r="AA9" s="22">
        <v>82592505</v>
      </c>
      <c r="AB9" s="12">
        <f t="shared" si="13"/>
        <v>5.0697590236522913E-2</v>
      </c>
      <c r="AD9" s="20" t="s">
        <v>178</v>
      </c>
      <c r="AE9" s="22">
        <v>86452971</v>
      </c>
      <c r="AF9" s="12">
        <f t="shared" si="14"/>
        <v>5.0405483692146938E-2</v>
      </c>
      <c r="AH9" s="20" t="s">
        <v>119</v>
      </c>
      <c r="AI9" s="22">
        <v>127595829</v>
      </c>
      <c r="AJ9" s="12">
        <f t="shared" si="15"/>
        <v>7.2305802613887513E-2</v>
      </c>
      <c r="AL9" s="20" t="s">
        <v>3</v>
      </c>
      <c r="AM9" s="22">
        <v>142675</v>
      </c>
      <c r="AN9" s="12">
        <f t="shared" si="1"/>
        <v>7.5305576756004119E-2</v>
      </c>
      <c r="AP9" s="4" t="s">
        <v>3</v>
      </c>
      <c r="AQ9" s="17">
        <v>143015</v>
      </c>
      <c r="AR9" s="12">
        <f t="shared" si="2"/>
        <v>7.1887388906677341E-2</v>
      </c>
      <c r="AT9" s="4" t="s">
        <v>3</v>
      </c>
      <c r="AU9" s="17">
        <v>144784</v>
      </c>
      <c r="AV9" s="12">
        <f t="shared" si="3"/>
        <v>7.6069703941613206E-2</v>
      </c>
      <c r="AX9" s="4" t="s">
        <v>3</v>
      </c>
      <c r="AY9" s="17">
        <v>138799</v>
      </c>
      <c r="AZ9" s="12">
        <f t="shared" si="4"/>
        <v>7.4106563657089161E-2</v>
      </c>
      <c r="BB9" s="4" t="s">
        <v>3</v>
      </c>
      <c r="BC9" s="17">
        <v>135584</v>
      </c>
      <c r="BD9" s="12">
        <f t="shared" si="5"/>
        <v>7.2603856919251877E-2</v>
      </c>
      <c r="BF9" s="4" t="s">
        <v>3</v>
      </c>
      <c r="BG9" s="17">
        <v>122278</v>
      </c>
      <c r="BH9" s="12">
        <f t="shared" si="6"/>
        <v>7.57781204140721E-2</v>
      </c>
      <c r="BJ9" s="4" t="s">
        <v>3</v>
      </c>
      <c r="BK9" s="17">
        <v>118994</v>
      </c>
      <c r="BL9" s="12">
        <f t="shared" si="7"/>
        <v>7.4289902556700413E-2</v>
      </c>
    </row>
    <row r="10" spans="2:64" x14ac:dyDescent="0.2">
      <c r="B10" s="20" t="s">
        <v>128</v>
      </c>
      <c r="C10" s="22">
        <v>58040371</v>
      </c>
      <c r="D10" s="12">
        <f t="shared" si="8"/>
        <v>3.8961870810337626E-2</v>
      </c>
      <c r="F10" s="20" t="s">
        <v>304</v>
      </c>
      <c r="G10" s="22">
        <v>66087781</v>
      </c>
      <c r="H10" s="12">
        <f t="shared" si="9"/>
        <v>4.2121155829735565E-2</v>
      </c>
      <c r="J10" s="20" t="s">
        <v>184</v>
      </c>
      <c r="K10" s="22">
        <v>66917723</v>
      </c>
      <c r="L10" s="12">
        <f t="shared" si="10"/>
        <v>4.4289633025739156E-2</v>
      </c>
      <c r="N10" s="20" t="s">
        <v>184</v>
      </c>
      <c r="O10" s="22">
        <v>67324170</v>
      </c>
      <c r="P10" s="12">
        <f t="shared" si="11"/>
        <v>4.3542564819266799E-2</v>
      </c>
      <c r="R10" s="20" t="s">
        <v>245</v>
      </c>
      <c r="S10" s="22">
        <v>65453000</v>
      </c>
      <c r="T10" s="12">
        <f t="shared" si="12"/>
        <v>4.2467827606775525E-2</v>
      </c>
      <c r="V10" s="20" t="s">
        <v>182</v>
      </c>
      <c r="W10" s="22">
        <v>67954000</v>
      </c>
      <c r="X10" s="12">
        <f t="shared" si="0"/>
        <v>4.4231253888354145E-2</v>
      </c>
      <c r="Z10" s="20" t="s">
        <v>178</v>
      </c>
      <c r="AA10" s="22">
        <v>81804320</v>
      </c>
      <c r="AB10" s="12">
        <f t="shared" si="13"/>
        <v>5.0213780232690561E-2</v>
      </c>
      <c r="AD10" s="20" t="s">
        <v>180</v>
      </c>
      <c r="AE10" s="22">
        <v>79330040</v>
      </c>
      <c r="AF10" s="12">
        <f t="shared" si="14"/>
        <v>4.6252534658610685E-2</v>
      </c>
      <c r="AH10" s="20" t="s">
        <v>25</v>
      </c>
      <c r="AI10" s="22">
        <v>93335309</v>
      </c>
      <c r="AJ10" s="12">
        <f t="shared" si="15"/>
        <v>5.2891105315520923E-2</v>
      </c>
      <c r="AL10" s="20" t="s">
        <v>113</v>
      </c>
      <c r="AM10" s="22">
        <v>92366</v>
      </c>
      <c r="AN10" s="12">
        <f t="shared" si="1"/>
        <v>4.8751882969301399E-2</v>
      </c>
      <c r="AP10" s="4" t="s">
        <v>10</v>
      </c>
      <c r="AQ10" s="17">
        <v>86512</v>
      </c>
      <c r="AR10" s="12">
        <f t="shared" si="2"/>
        <v>4.3485800713872459E-2</v>
      </c>
      <c r="AT10" s="4" t="s">
        <v>10</v>
      </c>
      <c r="AU10" s="17">
        <v>87102</v>
      </c>
      <c r="AV10" s="12">
        <f t="shared" si="3"/>
        <v>4.5763505309442988E-2</v>
      </c>
      <c r="AX10" s="4" t="s">
        <v>10</v>
      </c>
      <c r="AY10" s="17">
        <v>86000</v>
      </c>
      <c r="AZ10" s="12">
        <f t="shared" si="4"/>
        <v>4.5916501376160261E-2</v>
      </c>
      <c r="BB10" s="4" t="s">
        <v>24</v>
      </c>
      <c r="BC10" s="17">
        <v>110966</v>
      </c>
      <c r="BD10" s="12">
        <f t="shared" si="5"/>
        <v>5.9421167592796378E-2</v>
      </c>
      <c r="BF10" s="4" t="s">
        <v>10</v>
      </c>
      <c r="BG10" s="17">
        <v>69556</v>
      </c>
      <c r="BH10" s="12">
        <f t="shared" si="6"/>
        <v>4.3105243326855197E-2</v>
      </c>
      <c r="BJ10" s="4" t="s">
        <v>24</v>
      </c>
      <c r="BK10" s="17">
        <v>82093</v>
      </c>
      <c r="BL10" s="12">
        <f t="shared" si="7"/>
        <v>5.1252004055559165E-2</v>
      </c>
    </row>
    <row r="11" spans="2:64" x14ac:dyDescent="0.2">
      <c r="B11" s="20" t="s">
        <v>304</v>
      </c>
      <c r="C11" s="22">
        <v>55347702</v>
      </c>
      <c r="D11" s="12">
        <f t="shared" si="8"/>
        <v>3.7154311349475444E-2</v>
      </c>
      <c r="F11" s="20" t="s">
        <v>184</v>
      </c>
      <c r="G11" s="22">
        <v>52911934</v>
      </c>
      <c r="H11" s="12">
        <f t="shared" si="9"/>
        <v>3.3723508090953806E-2</v>
      </c>
      <c r="J11" s="20" t="s">
        <v>177</v>
      </c>
      <c r="K11" s="22">
        <v>54786443</v>
      </c>
      <c r="L11" s="12">
        <f t="shared" si="10"/>
        <v>3.6260520329652816E-2</v>
      </c>
      <c r="N11" s="20" t="s">
        <v>177</v>
      </c>
      <c r="O11" s="22">
        <v>54283031</v>
      </c>
      <c r="P11" s="12">
        <f t="shared" si="11"/>
        <v>3.510808073688497E-2</v>
      </c>
      <c r="R11" s="20" t="s">
        <v>177</v>
      </c>
      <c r="S11" s="22">
        <v>55270779</v>
      </c>
      <c r="T11" s="12">
        <f t="shared" si="12"/>
        <v>3.5861303748708065E-2</v>
      </c>
      <c r="V11" s="20" t="s">
        <v>177</v>
      </c>
      <c r="W11" s="22">
        <v>54771381</v>
      </c>
      <c r="X11" s="12">
        <f t="shared" si="0"/>
        <v>3.5650688095281755E-2</v>
      </c>
      <c r="Z11" s="20" t="s">
        <v>180</v>
      </c>
      <c r="AA11" s="22">
        <v>79479015</v>
      </c>
      <c r="AB11" s="12">
        <f t="shared" si="13"/>
        <v>4.8786442969279822E-2</v>
      </c>
      <c r="AD11" s="20" t="s">
        <v>182</v>
      </c>
      <c r="AE11" s="22">
        <v>65156928</v>
      </c>
      <c r="AF11" s="12">
        <f t="shared" si="14"/>
        <v>3.7989052703976969E-2</v>
      </c>
      <c r="AH11" s="20" t="s">
        <v>123</v>
      </c>
      <c r="AI11" s="22">
        <v>78548101</v>
      </c>
      <c r="AJ11" s="12">
        <f t="shared" si="15"/>
        <v>4.4511513668692881E-2</v>
      </c>
      <c r="AL11" s="20" t="s">
        <v>25</v>
      </c>
      <c r="AM11" s="22">
        <v>89906</v>
      </c>
      <c r="AN11" s="12">
        <f t="shared" si="1"/>
        <v>4.7453465455232567E-2</v>
      </c>
      <c r="AP11" s="4" t="s">
        <v>24</v>
      </c>
      <c r="AQ11" s="17">
        <v>75062</v>
      </c>
      <c r="AR11" s="12">
        <f t="shared" si="2"/>
        <v>3.773038622601136E-2</v>
      </c>
      <c r="AT11" s="4" t="s">
        <v>24</v>
      </c>
      <c r="AU11" s="17">
        <v>74040</v>
      </c>
      <c r="AV11" s="12">
        <f t="shared" si="3"/>
        <v>3.890071333736491E-2</v>
      </c>
      <c r="AX11" s="4" t="s">
        <v>71</v>
      </c>
      <c r="AY11" s="17">
        <v>60333</v>
      </c>
      <c r="AZ11" s="12">
        <f t="shared" si="4"/>
        <v>3.2212561366603221E-2</v>
      </c>
      <c r="BB11" s="4" t="s">
        <v>10</v>
      </c>
      <c r="BC11" s="17">
        <v>78435</v>
      </c>
      <c r="BD11" s="12">
        <f t="shared" si="5"/>
        <v>4.2001147019276028E-2</v>
      </c>
      <c r="BF11" s="4" t="s">
        <v>24</v>
      </c>
      <c r="BG11" s="17">
        <v>69437</v>
      </c>
      <c r="BH11" s="12">
        <f t="shared" si="6"/>
        <v>4.3031496648554317E-2</v>
      </c>
      <c r="BJ11" s="4" t="s">
        <v>37</v>
      </c>
      <c r="BK11" s="17">
        <v>72938</v>
      </c>
      <c r="BL11" s="12">
        <f t="shared" si="7"/>
        <v>4.5536387655517208E-2</v>
      </c>
    </row>
    <row r="12" spans="2:64" x14ac:dyDescent="0.2">
      <c r="B12" s="20" t="s">
        <v>172</v>
      </c>
      <c r="C12" s="22">
        <v>48136507</v>
      </c>
      <c r="D12" s="12">
        <f t="shared" si="8"/>
        <v>3.231351445005258E-2</v>
      </c>
      <c r="F12" s="20" t="s">
        <v>172</v>
      </c>
      <c r="G12" s="22">
        <v>49091627</v>
      </c>
      <c r="H12" s="12">
        <f t="shared" si="9"/>
        <v>3.1288629146169304E-2</v>
      </c>
      <c r="J12" s="20" t="s">
        <v>172</v>
      </c>
      <c r="K12" s="22">
        <v>49731726</v>
      </c>
      <c r="L12" s="12">
        <f t="shared" si="10"/>
        <v>3.2915045454798432E-2</v>
      </c>
      <c r="N12" s="20" t="s">
        <v>172</v>
      </c>
      <c r="O12" s="22">
        <v>49993876</v>
      </c>
      <c r="P12" s="12">
        <f t="shared" si="11"/>
        <v>3.2334027828287919E-2</v>
      </c>
      <c r="R12" s="20" t="s">
        <v>172</v>
      </c>
      <c r="S12" s="22">
        <v>50225115</v>
      </c>
      <c r="T12" s="12">
        <f t="shared" si="12"/>
        <v>3.2587528842841051E-2</v>
      </c>
      <c r="V12" s="20" t="s">
        <v>180</v>
      </c>
      <c r="W12" s="22">
        <v>54123980</v>
      </c>
      <c r="X12" s="12">
        <f t="shared" si="0"/>
        <v>3.5229294829269828E-2</v>
      </c>
      <c r="Z12" s="20" t="s">
        <v>128</v>
      </c>
      <c r="AA12" s="22">
        <v>65923482</v>
      </c>
      <c r="AB12" s="12">
        <f t="shared" si="13"/>
        <v>4.0465677574506233E-2</v>
      </c>
      <c r="AD12" s="20" t="s">
        <v>176</v>
      </c>
      <c r="AE12" s="22">
        <v>62302425</v>
      </c>
      <c r="AF12" s="12">
        <f t="shared" si="14"/>
        <v>3.632476514102341E-2</v>
      </c>
      <c r="AH12" s="20" t="s">
        <v>126</v>
      </c>
      <c r="AI12" s="22">
        <v>75720500</v>
      </c>
      <c r="AJ12" s="12">
        <f t="shared" si="15"/>
        <v>4.2909173205221848E-2</v>
      </c>
      <c r="AL12" s="20" t="s">
        <v>10</v>
      </c>
      <c r="AM12" s="22">
        <v>81954</v>
      </c>
      <c r="AN12" s="12">
        <f t="shared" si="1"/>
        <v>4.3256304450405202E-2</v>
      </c>
      <c r="AP12" s="4" t="s">
        <v>25</v>
      </c>
      <c r="AQ12" s="17">
        <v>73368</v>
      </c>
      <c r="AR12" s="12">
        <f t="shared" si="2"/>
        <v>3.6878886475580207E-2</v>
      </c>
      <c r="AT12" s="4" t="s">
        <v>12</v>
      </c>
      <c r="AU12" s="17">
        <v>65242</v>
      </c>
      <c r="AV12" s="12">
        <f t="shared" si="3"/>
        <v>3.4278232570993536E-2</v>
      </c>
      <c r="AX12" s="4" t="s">
        <v>24</v>
      </c>
      <c r="AY12" s="17">
        <v>58969</v>
      </c>
      <c r="AZ12" s="12">
        <f t="shared" si="4"/>
        <v>3.1484304298265049E-2</v>
      </c>
      <c r="BB12" s="4" t="s">
        <v>71</v>
      </c>
      <c r="BC12" s="17">
        <v>57385</v>
      </c>
      <c r="BD12" s="12">
        <f t="shared" si="5"/>
        <v>3.0729085506485052E-2</v>
      </c>
      <c r="BF12" s="4" t="s">
        <v>29</v>
      </c>
      <c r="BG12" s="17">
        <v>55160</v>
      </c>
      <c r="BH12" s="12">
        <f t="shared" si="6"/>
        <v>3.41837544124063E-2</v>
      </c>
      <c r="BJ12" s="4" t="s">
        <v>10</v>
      </c>
      <c r="BK12" s="17">
        <v>67312</v>
      </c>
      <c r="BL12" s="12">
        <f t="shared" si="7"/>
        <v>4.2023983737807101E-2</v>
      </c>
    </row>
    <row r="13" spans="2:64" x14ac:dyDescent="0.2">
      <c r="B13" s="20" t="s">
        <v>138</v>
      </c>
      <c r="C13" s="22">
        <v>44765821</v>
      </c>
      <c r="D13" s="12">
        <f t="shared" si="8"/>
        <v>3.0050809539461747E-2</v>
      </c>
      <c r="F13" s="20" t="s">
        <v>128</v>
      </c>
      <c r="G13" s="22">
        <v>42177271</v>
      </c>
      <c r="H13" s="12">
        <f t="shared" si="9"/>
        <v>2.6881752986440667E-2</v>
      </c>
      <c r="J13" s="20" t="s">
        <v>128</v>
      </c>
      <c r="K13" s="22">
        <v>48136739</v>
      </c>
      <c r="L13" s="12">
        <f t="shared" si="10"/>
        <v>3.1859400018225154E-2</v>
      </c>
      <c r="N13" s="20" t="s">
        <v>128</v>
      </c>
      <c r="O13" s="22">
        <v>47313071</v>
      </c>
      <c r="P13" s="12">
        <f t="shared" si="11"/>
        <v>3.060019099850874E-2</v>
      </c>
      <c r="R13" s="20" t="s">
        <v>184</v>
      </c>
      <c r="S13" s="22">
        <v>49305352</v>
      </c>
      <c r="T13" s="12">
        <f t="shared" si="12"/>
        <v>3.1990759611131424E-2</v>
      </c>
      <c r="V13" s="20" t="s">
        <v>172</v>
      </c>
      <c r="W13" s="22">
        <v>50239388</v>
      </c>
      <c r="X13" s="12">
        <f t="shared" si="0"/>
        <v>3.2700814165811172E-2</v>
      </c>
      <c r="Z13" s="20" t="s">
        <v>176</v>
      </c>
      <c r="AA13" s="22">
        <v>61452525</v>
      </c>
      <c r="AB13" s="12">
        <f t="shared" si="13"/>
        <v>3.7721279085186729E-2</v>
      </c>
      <c r="AD13" s="20" t="s">
        <v>177</v>
      </c>
      <c r="AE13" s="22">
        <v>55668830</v>
      </c>
      <c r="AF13" s="12">
        <f t="shared" si="14"/>
        <v>3.245711824901773E-2</v>
      </c>
      <c r="AH13" s="20" t="s">
        <v>121</v>
      </c>
      <c r="AI13" s="22">
        <v>63125009</v>
      </c>
      <c r="AJ13" s="12">
        <f t="shared" si="15"/>
        <v>3.5771580282251018E-2</v>
      </c>
      <c r="AL13" s="20" t="s">
        <v>12</v>
      </c>
      <c r="AM13" s="22">
        <v>62295</v>
      </c>
      <c r="AN13" s="12">
        <f t="shared" si="1"/>
        <v>3.2880048389803941E-2</v>
      </c>
      <c r="AP13" s="4" t="s">
        <v>12</v>
      </c>
      <c r="AQ13" s="17">
        <v>61689</v>
      </c>
      <c r="AR13" s="12">
        <f t="shared" si="2"/>
        <v>3.100836369796188E-2</v>
      </c>
      <c r="AT13" s="4" t="s">
        <v>71</v>
      </c>
      <c r="AU13" s="17">
        <v>57535</v>
      </c>
      <c r="AV13" s="12">
        <f t="shared" si="3"/>
        <v>3.022896463891532E-2</v>
      </c>
      <c r="AX13" s="4" t="s">
        <v>9</v>
      </c>
      <c r="AY13" s="17">
        <v>53500</v>
      </c>
      <c r="AZ13" s="12">
        <f t="shared" si="4"/>
        <v>2.8564335158425276E-2</v>
      </c>
      <c r="BB13" s="4" t="s">
        <v>29</v>
      </c>
      <c r="BC13" s="17">
        <v>52111</v>
      </c>
      <c r="BD13" s="12">
        <f t="shared" si="5"/>
        <v>2.7904911994919273E-2</v>
      </c>
      <c r="BF13" s="4" t="s">
        <v>71</v>
      </c>
      <c r="BG13" s="17">
        <v>50436</v>
      </c>
      <c r="BH13" s="12">
        <f t="shared" si="6"/>
        <v>3.1256197199857214E-2</v>
      </c>
      <c r="BJ13" s="4" t="s">
        <v>38</v>
      </c>
      <c r="BK13" s="17">
        <v>47948</v>
      </c>
      <c r="BL13" s="12">
        <f t="shared" si="7"/>
        <v>2.9934721479979422E-2</v>
      </c>
    </row>
    <row r="14" spans="2:64" x14ac:dyDescent="0.2">
      <c r="B14" s="20" t="s">
        <v>176</v>
      </c>
      <c r="C14" s="22">
        <v>38547289</v>
      </c>
      <c r="D14" s="12">
        <f t="shared" si="8"/>
        <v>2.5876376532926515E-2</v>
      </c>
      <c r="F14" s="20" t="s">
        <v>250</v>
      </c>
      <c r="G14" s="22">
        <v>40837491</v>
      </c>
      <c r="H14" s="12">
        <f t="shared" si="9"/>
        <v>2.6027842001631493E-2</v>
      </c>
      <c r="J14" s="20" t="s">
        <v>180</v>
      </c>
      <c r="K14" s="22">
        <v>42111666</v>
      </c>
      <c r="L14" s="12">
        <f t="shared" si="10"/>
        <v>2.7871693022825907E-2</v>
      </c>
      <c r="N14" s="20" t="s">
        <v>180</v>
      </c>
      <c r="O14" s="22">
        <v>43334512</v>
      </c>
      <c r="P14" s="12">
        <f t="shared" si="11"/>
        <v>2.8027019087963428E-2</v>
      </c>
      <c r="R14" s="20" t="s">
        <v>180</v>
      </c>
      <c r="S14" s="22">
        <v>46088882</v>
      </c>
      <c r="T14" s="12">
        <f t="shared" si="12"/>
        <v>2.9903819463814027E-2</v>
      </c>
      <c r="V14" s="20" t="s">
        <v>184</v>
      </c>
      <c r="W14" s="22">
        <v>46531544</v>
      </c>
      <c r="X14" s="12">
        <f t="shared" si="0"/>
        <v>3.028737876329755E-2</v>
      </c>
      <c r="Z14" s="20" t="s">
        <v>177</v>
      </c>
      <c r="AA14" s="22">
        <v>54766571</v>
      </c>
      <c r="AB14" s="12">
        <f t="shared" si="13"/>
        <v>3.3617253468912693E-2</v>
      </c>
      <c r="AD14" s="20" t="s">
        <v>172</v>
      </c>
      <c r="AE14" s="22">
        <v>49954631</v>
      </c>
      <c r="AF14" s="12">
        <f t="shared" si="14"/>
        <v>2.9125515399785602E-2</v>
      </c>
      <c r="AH14" s="20" t="s">
        <v>122</v>
      </c>
      <c r="AI14" s="22">
        <v>56124510</v>
      </c>
      <c r="AJ14" s="12">
        <f t="shared" si="15"/>
        <v>3.1804548578630701E-2</v>
      </c>
      <c r="AL14" s="20" t="s">
        <v>71</v>
      </c>
      <c r="AM14" s="22">
        <v>61744</v>
      </c>
      <c r="AN14" s="12">
        <f t="shared" si="1"/>
        <v>3.2589223979132421E-2</v>
      </c>
      <c r="AP14" s="4" t="s">
        <v>9</v>
      </c>
      <c r="AQ14" s="17">
        <v>56809</v>
      </c>
      <c r="AR14" s="12">
        <f t="shared" si="2"/>
        <v>2.8555401016672605E-2</v>
      </c>
      <c r="AT14" s="4" t="s">
        <v>29</v>
      </c>
      <c r="AU14" s="17">
        <v>54485</v>
      </c>
      <c r="AV14" s="12">
        <f t="shared" si="3"/>
        <v>2.8626490629204852E-2</v>
      </c>
      <c r="AX14" s="4" t="s">
        <v>29</v>
      </c>
      <c r="AY14" s="17">
        <v>52295</v>
      </c>
      <c r="AZ14" s="12">
        <f t="shared" si="4"/>
        <v>2.7920970226352336E-2</v>
      </c>
      <c r="BB14" s="4" t="s">
        <v>25</v>
      </c>
      <c r="BC14" s="17">
        <v>50393</v>
      </c>
      <c r="BD14" s="12">
        <f t="shared" si="5"/>
        <v>2.6984940418720939E-2</v>
      </c>
      <c r="BF14" s="4" t="s">
        <v>9</v>
      </c>
      <c r="BG14" s="17">
        <v>45691</v>
      </c>
      <c r="BH14" s="12">
        <f t="shared" si="6"/>
        <v>2.8315625867607979E-2</v>
      </c>
      <c r="BJ14" s="4" t="s">
        <v>29</v>
      </c>
      <c r="BK14" s="17">
        <v>44828</v>
      </c>
      <c r="BL14" s="12">
        <f t="shared" si="7"/>
        <v>2.7986854394438092E-2</v>
      </c>
    </row>
    <row r="15" spans="2:64" x14ac:dyDescent="0.2">
      <c r="B15" s="20" t="s">
        <v>250</v>
      </c>
      <c r="C15" s="22">
        <v>36959755</v>
      </c>
      <c r="D15" s="12">
        <f t="shared" si="8"/>
        <v>2.481068219725422E-2</v>
      </c>
      <c r="F15" s="20" t="s">
        <v>176</v>
      </c>
      <c r="G15" s="22">
        <v>38035072</v>
      </c>
      <c r="H15" s="12">
        <f t="shared" si="9"/>
        <v>2.424171564645531E-2</v>
      </c>
      <c r="J15" s="20" t="s">
        <v>250</v>
      </c>
      <c r="K15" s="22">
        <v>38607428</v>
      </c>
      <c r="L15" s="12">
        <f t="shared" si="10"/>
        <v>2.5552405872920191E-2</v>
      </c>
      <c r="N15" s="20" t="s">
        <v>176</v>
      </c>
      <c r="O15" s="22">
        <v>39166606</v>
      </c>
      <c r="P15" s="12">
        <f t="shared" si="11"/>
        <v>2.5331385154925546E-2</v>
      </c>
      <c r="R15" s="20" t="s">
        <v>128</v>
      </c>
      <c r="S15" s="22">
        <v>42751665</v>
      </c>
      <c r="T15" s="12">
        <f t="shared" si="12"/>
        <v>2.7738535118674759E-2</v>
      </c>
      <c r="V15" s="20" t="s">
        <v>176</v>
      </c>
      <c r="W15" s="22">
        <v>43634863</v>
      </c>
      <c r="X15" s="12">
        <f t="shared" si="0"/>
        <v>2.8401929301241285E-2</v>
      </c>
      <c r="Z15" s="20" t="s">
        <v>172</v>
      </c>
      <c r="AA15" s="22">
        <v>50262624</v>
      </c>
      <c r="AB15" s="12">
        <f t="shared" si="13"/>
        <v>3.085260479464114E-2</v>
      </c>
      <c r="AD15" s="20" t="s">
        <v>128</v>
      </c>
      <c r="AE15" s="22">
        <v>46737638</v>
      </c>
      <c r="AF15" s="12">
        <f t="shared" si="14"/>
        <v>2.7249881904214342E-2</v>
      </c>
      <c r="AH15" s="20" t="s">
        <v>125</v>
      </c>
      <c r="AI15" s="22">
        <v>46774360</v>
      </c>
      <c r="AJ15" s="12">
        <f t="shared" si="15"/>
        <v>2.6506020361769939E-2</v>
      </c>
      <c r="AL15" s="20" t="s">
        <v>29</v>
      </c>
      <c r="AM15" s="22">
        <v>56046</v>
      </c>
      <c r="AN15" s="12">
        <f t="shared" si="1"/>
        <v>2.958175121687056E-2</v>
      </c>
      <c r="AP15" s="4" t="s">
        <v>29</v>
      </c>
      <c r="AQ15" s="17">
        <v>56524</v>
      </c>
      <c r="AR15" s="12">
        <f t="shared" si="2"/>
        <v>2.8412143974835016E-2</v>
      </c>
      <c r="AT15" s="4" t="s">
        <v>9</v>
      </c>
      <c r="AU15" s="17">
        <v>53361</v>
      </c>
      <c r="AV15" s="12">
        <f t="shared" si="3"/>
        <v>2.8035939551527944E-2</v>
      </c>
      <c r="AX15" s="4" t="s">
        <v>12</v>
      </c>
      <c r="AY15" s="17">
        <v>43804</v>
      </c>
      <c r="AZ15" s="12">
        <f t="shared" si="4"/>
        <v>2.3387516584666559E-2</v>
      </c>
      <c r="BB15" s="4" t="s">
        <v>9</v>
      </c>
      <c r="BC15" s="17">
        <v>46816</v>
      </c>
      <c r="BD15" s="12">
        <f t="shared" si="5"/>
        <v>2.5069493196333607E-2</v>
      </c>
      <c r="BF15" s="4" t="s">
        <v>12</v>
      </c>
      <c r="BG15" s="17">
        <v>41126</v>
      </c>
      <c r="BH15" s="12">
        <f t="shared" si="6"/>
        <v>2.5486604132788641E-2</v>
      </c>
      <c r="BJ15" s="4" t="s">
        <v>9</v>
      </c>
      <c r="BK15" s="17">
        <v>44012</v>
      </c>
      <c r="BL15" s="12">
        <f t="shared" si="7"/>
        <v>2.7477412233604205E-2</v>
      </c>
    </row>
    <row r="16" spans="2:64" x14ac:dyDescent="0.2">
      <c r="B16" s="20" t="s">
        <v>305</v>
      </c>
      <c r="C16" s="22">
        <v>35777671</v>
      </c>
      <c r="D16" s="12">
        <f t="shared" si="8"/>
        <v>2.4017162043929095E-2</v>
      </c>
      <c r="F16" s="20" t="s">
        <v>305</v>
      </c>
      <c r="G16" s="22">
        <v>35457444</v>
      </c>
      <c r="H16" s="12">
        <f t="shared" si="9"/>
        <v>2.2598860204553126E-2</v>
      </c>
      <c r="J16" s="20" t="s">
        <v>176</v>
      </c>
      <c r="K16" s="22">
        <v>38544207</v>
      </c>
      <c r="L16" s="12">
        <f t="shared" si="10"/>
        <v>2.5510562923638725E-2</v>
      </c>
      <c r="N16" s="20" t="s">
        <v>181</v>
      </c>
      <c r="O16" s="22">
        <v>38050508</v>
      </c>
      <c r="P16" s="12">
        <f t="shared" si="11"/>
        <v>2.4609537867247823E-2</v>
      </c>
      <c r="R16" s="20" t="s">
        <v>176</v>
      </c>
      <c r="S16" s="22">
        <v>40742978</v>
      </c>
      <c r="T16" s="12">
        <f t="shared" si="12"/>
        <v>2.643524003316346E-2</v>
      </c>
      <c r="V16" s="20" t="s">
        <v>181</v>
      </c>
      <c r="W16" s="22">
        <v>43052997</v>
      </c>
      <c r="X16" s="12">
        <f t="shared" si="0"/>
        <v>2.8023192762185439E-2</v>
      </c>
      <c r="Z16" s="20" t="s">
        <v>181</v>
      </c>
      <c r="AA16" s="22">
        <v>39530396</v>
      </c>
      <c r="AB16" s="12">
        <f t="shared" si="13"/>
        <v>2.4264862995685681E-2</v>
      </c>
      <c r="AD16" s="20" t="s">
        <v>184</v>
      </c>
      <c r="AE16" s="22">
        <v>42108194</v>
      </c>
      <c r="AF16" s="12">
        <f t="shared" si="14"/>
        <v>2.4550733901010292E-2</v>
      </c>
      <c r="AH16" s="20" t="s">
        <v>89</v>
      </c>
      <c r="AI16" s="22">
        <v>43099478</v>
      </c>
      <c r="AJ16" s="12">
        <f t="shared" si="15"/>
        <v>2.4423544041001426E-2</v>
      </c>
      <c r="AL16" s="20" t="s">
        <v>109</v>
      </c>
      <c r="AM16" s="22">
        <v>55764</v>
      </c>
      <c r="AN16" s="12">
        <f t="shared" si="1"/>
        <v>2.9432908233550475E-2</v>
      </c>
      <c r="AP16" s="4" t="s">
        <v>71</v>
      </c>
      <c r="AQ16" s="17">
        <v>52870</v>
      </c>
      <c r="AR16" s="12">
        <f t="shared" si="2"/>
        <v>2.6575437901590959E-2</v>
      </c>
      <c r="AT16" s="4" t="s">
        <v>74</v>
      </c>
      <c r="AU16" s="17">
        <v>35285</v>
      </c>
      <c r="AV16" s="12">
        <f t="shared" si="3"/>
        <v>1.8538785387748797E-2</v>
      </c>
      <c r="AX16" s="4" t="s">
        <v>74</v>
      </c>
      <c r="AY16" s="17">
        <v>41275</v>
      </c>
      <c r="AZ16" s="12">
        <f t="shared" si="4"/>
        <v>2.2037251096523425E-2</v>
      </c>
      <c r="BB16" s="4" t="s">
        <v>12</v>
      </c>
      <c r="BC16" s="17">
        <v>42168</v>
      </c>
      <c r="BD16" s="12">
        <f t="shared" si="5"/>
        <v>2.2580536335932065E-2</v>
      </c>
      <c r="BF16" s="4" t="s">
        <v>25</v>
      </c>
      <c r="BG16" s="17">
        <v>31580</v>
      </c>
      <c r="BH16" s="12">
        <f t="shared" si="6"/>
        <v>1.9570757149089756E-2</v>
      </c>
      <c r="BJ16" s="4" t="s">
        <v>12</v>
      </c>
      <c r="BK16" s="17">
        <v>40259</v>
      </c>
      <c r="BL16" s="12">
        <f t="shared" si="7"/>
        <v>2.5134352883592465E-2</v>
      </c>
    </row>
    <row r="17" spans="2:64" x14ac:dyDescent="0.2">
      <c r="B17" s="20" t="s">
        <v>175</v>
      </c>
      <c r="C17" s="22">
        <v>30399830</v>
      </c>
      <c r="D17" s="12">
        <f t="shared" si="8"/>
        <v>2.0407075776897189E-2</v>
      </c>
      <c r="F17" s="20" t="s">
        <v>181</v>
      </c>
      <c r="G17" s="22">
        <v>32679529</v>
      </c>
      <c r="H17" s="12">
        <f t="shared" si="9"/>
        <v>2.0828351514047088E-2</v>
      </c>
      <c r="J17" s="20" t="s">
        <v>181</v>
      </c>
      <c r="K17" s="22">
        <v>36598725</v>
      </c>
      <c r="L17" s="12">
        <f t="shared" si="10"/>
        <v>2.4222941648207982E-2</v>
      </c>
      <c r="N17" s="20" t="s">
        <v>250</v>
      </c>
      <c r="O17" s="22">
        <v>35527789</v>
      </c>
      <c r="P17" s="12">
        <f t="shared" si="11"/>
        <v>2.2977944702738021E-2</v>
      </c>
      <c r="R17" s="20" t="s">
        <v>181</v>
      </c>
      <c r="S17" s="22">
        <v>35475154</v>
      </c>
      <c r="T17" s="12">
        <f t="shared" si="12"/>
        <v>2.301732119835322E-2</v>
      </c>
      <c r="V17" s="20" t="s">
        <v>128</v>
      </c>
      <c r="W17" s="22">
        <v>37545390</v>
      </c>
      <c r="X17" s="12">
        <f t="shared" si="0"/>
        <v>2.4438291747759848E-2</v>
      </c>
      <c r="Z17" s="20" t="s">
        <v>184</v>
      </c>
      <c r="AA17" s="22">
        <v>28811360</v>
      </c>
      <c r="AB17" s="12">
        <f t="shared" si="13"/>
        <v>1.7685218815399133E-2</v>
      </c>
      <c r="AD17" s="20" t="s">
        <v>181</v>
      </c>
      <c r="AE17" s="22">
        <v>40659539</v>
      </c>
      <c r="AF17" s="12">
        <f t="shared" si="14"/>
        <v>2.3706111036886315E-2</v>
      </c>
      <c r="AH17" s="20" t="s">
        <v>120</v>
      </c>
      <c r="AI17" s="22">
        <v>28391237</v>
      </c>
      <c r="AJ17" s="12">
        <f t="shared" si="15"/>
        <v>1.6088701288865012E-2</v>
      </c>
      <c r="AL17" s="20" t="s">
        <v>89</v>
      </c>
      <c r="AM17" s="22">
        <v>29323</v>
      </c>
      <c r="AN17" s="12">
        <f t="shared" si="1"/>
        <v>1.5477031205300921E-2</v>
      </c>
      <c r="AP17" s="4" t="s">
        <v>74</v>
      </c>
      <c r="AQ17" s="17">
        <v>31688</v>
      </c>
      <c r="AR17" s="12">
        <f t="shared" si="2"/>
        <v>1.5928172427191495E-2</v>
      </c>
      <c r="AT17" s="4" t="s">
        <v>22</v>
      </c>
      <c r="AU17" s="17">
        <v>35019</v>
      </c>
      <c r="AV17" s="12">
        <f t="shared" si="3"/>
        <v>1.8399028638049458E-2</v>
      </c>
      <c r="AX17" s="4" t="s">
        <v>22</v>
      </c>
      <c r="AY17" s="17">
        <v>36681</v>
      </c>
      <c r="AZ17" s="12">
        <f t="shared" si="4"/>
        <v>1.9584455662545748E-2</v>
      </c>
      <c r="BB17" s="4" t="s">
        <v>22</v>
      </c>
      <c r="BC17" s="17">
        <v>39574</v>
      </c>
      <c r="BD17" s="12">
        <f t="shared" si="5"/>
        <v>2.1191475644047039E-2</v>
      </c>
      <c r="BF17" s="4" t="s">
        <v>2</v>
      </c>
      <c r="BG17" s="17">
        <v>25777</v>
      </c>
      <c r="BH17" s="12">
        <f t="shared" si="6"/>
        <v>1.5974522071947012E-2</v>
      </c>
      <c r="BJ17" s="4" t="s">
        <v>39</v>
      </c>
      <c r="BK17" s="17">
        <v>25351</v>
      </c>
      <c r="BL17" s="12">
        <f t="shared" si="7"/>
        <v>1.5827044386396896E-2</v>
      </c>
    </row>
    <row r="18" spans="2:64" x14ac:dyDescent="0.2">
      <c r="B18" s="20" t="s">
        <v>183</v>
      </c>
      <c r="C18" s="22">
        <v>27556625</v>
      </c>
      <c r="D18" s="12">
        <f t="shared" si="8"/>
        <v>1.849846313385764E-2</v>
      </c>
      <c r="F18" s="20" t="s">
        <v>175</v>
      </c>
      <c r="G18" s="22">
        <v>29906701</v>
      </c>
      <c r="H18" s="12">
        <f t="shared" si="9"/>
        <v>1.9061085031351083E-2</v>
      </c>
      <c r="J18" s="20" t="s">
        <v>175</v>
      </c>
      <c r="K18" s="22">
        <v>30240462</v>
      </c>
      <c r="L18" s="12">
        <f t="shared" si="10"/>
        <v>2.0014712163903273E-2</v>
      </c>
      <c r="N18" s="20" t="s">
        <v>175</v>
      </c>
      <c r="O18" s="22">
        <v>29199796</v>
      </c>
      <c r="P18" s="12">
        <f t="shared" si="11"/>
        <v>1.8885253394722391E-2</v>
      </c>
      <c r="R18" s="20" t="s">
        <v>175</v>
      </c>
      <c r="S18" s="22">
        <v>26864611</v>
      </c>
      <c r="T18" s="12">
        <f t="shared" si="12"/>
        <v>1.7430548159306457E-2</v>
      </c>
      <c r="V18" s="20" t="s">
        <v>175</v>
      </c>
      <c r="W18" s="22">
        <v>28311194</v>
      </c>
      <c r="X18" s="12">
        <f t="shared" si="0"/>
        <v>1.8427754211620337E-2</v>
      </c>
      <c r="Z18" s="20" t="s">
        <v>175</v>
      </c>
      <c r="AA18" s="22">
        <v>28633497</v>
      </c>
      <c r="AB18" s="12">
        <f t="shared" si="13"/>
        <v>1.7576041529975488E-2</v>
      </c>
      <c r="AD18" s="20" t="s">
        <v>175</v>
      </c>
      <c r="AE18" s="22">
        <v>28335941</v>
      </c>
      <c r="AF18" s="12">
        <f t="shared" si="14"/>
        <v>1.6520968515670073E-2</v>
      </c>
      <c r="AH18" s="20" t="s">
        <v>130</v>
      </c>
      <c r="AI18" s="22">
        <v>19135561</v>
      </c>
      <c r="AJ18" s="12">
        <f t="shared" si="15"/>
        <v>1.0843709448935073E-2</v>
      </c>
      <c r="AL18" s="20" t="s">
        <v>22</v>
      </c>
      <c r="AM18" s="22">
        <v>28697</v>
      </c>
      <c r="AN18" s="12">
        <f t="shared" si="1"/>
        <v>1.5146620894810236E-2</v>
      </c>
      <c r="AP18" s="4" t="s">
        <v>22</v>
      </c>
      <c r="AQ18" s="17">
        <v>25000</v>
      </c>
      <c r="AR18" s="12">
        <f t="shared" si="2"/>
        <v>1.2566407178736031E-2</v>
      </c>
      <c r="AT18" s="4" t="s">
        <v>25</v>
      </c>
      <c r="AU18" s="17">
        <v>26214</v>
      </c>
      <c r="AV18" s="12">
        <f t="shared" si="3"/>
        <v>1.3772870062475471E-2</v>
      </c>
      <c r="AX18" s="4" t="s">
        <v>73</v>
      </c>
      <c r="AY18" s="17">
        <v>24859</v>
      </c>
      <c r="AZ18" s="12">
        <f t="shared" si="4"/>
        <v>1.3272538461743812E-2</v>
      </c>
      <c r="BB18" s="4" t="s">
        <v>74</v>
      </c>
      <c r="BC18" s="17">
        <v>34166</v>
      </c>
      <c r="BD18" s="12">
        <f t="shared" si="5"/>
        <v>1.8295546491497224E-2</v>
      </c>
      <c r="BF18" s="4" t="s">
        <v>22</v>
      </c>
      <c r="BG18" s="17">
        <v>23393</v>
      </c>
      <c r="BH18" s="12">
        <f t="shared" si="6"/>
        <v>1.4497109625986594E-2</v>
      </c>
      <c r="BJ18" s="4" t="s">
        <v>25</v>
      </c>
      <c r="BK18" s="17">
        <v>25048</v>
      </c>
      <c r="BL18" s="12">
        <f t="shared" si="7"/>
        <v>1.5637876525204902E-2</v>
      </c>
    </row>
    <row r="19" spans="2:64" x14ac:dyDescent="0.2">
      <c r="B19" s="20" t="s">
        <v>186</v>
      </c>
      <c r="C19" s="22">
        <v>19725008</v>
      </c>
      <c r="D19" s="12">
        <f t="shared" si="8"/>
        <v>1.3241183682800306E-2</v>
      </c>
      <c r="F19" s="20" t="s">
        <v>132</v>
      </c>
      <c r="G19" s="22">
        <v>27172609</v>
      </c>
      <c r="H19" s="12">
        <f t="shared" si="9"/>
        <v>1.7318507001914243E-2</v>
      </c>
      <c r="J19" s="20" t="s">
        <v>132</v>
      </c>
      <c r="K19" s="22">
        <v>28394773</v>
      </c>
      <c r="L19" s="12">
        <f t="shared" si="10"/>
        <v>1.8793139091405821E-2</v>
      </c>
      <c r="N19" s="20" t="s">
        <v>132</v>
      </c>
      <c r="O19" s="22">
        <v>25560087</v>
      </c>
      <c r="P19" s="12">
        <f t="shared" si="11"/>
        <v>1.6531236032818506E-2</v>
      </c>
      <c r="R19" s="20" t="s">
        <v>132</v>
      </c>
      <c r="S19" s="22">
        <v>24826798</v>
      </c>
      <c r="T19" s="12">
        <f t="shared" si="12"/>
        <v>1.6108355270075311E-2</v>
      </c>
      <c r="V19" s="20" t="s">
        <v>132</v>
      </c>
      <c r="W19" s="22">
        <v>23825756</v>
      </c>
      <c r="X19" s="12">
        <f t="shared" si="0"/>
        <v>1.550818292842183E-2</v>
      </c>
      <c r="Z19" s="20" t="s">
        <v>132</v>
      </c>
      <c r="AA19" s="22">
        <v>23380714</v>
      </c>
      <c r="AB19" s="12">
        <f t="shared" si="13"/>
        <v>1.4351736368927601E-2</v>
      </c>
      <c r="AD19" s="20" t="s">
        <v>186</v>
      </c>
      <c r="AE19" s="22">
        <v>21657269</v>
      </c>
      <c r="AF19" s="12">
        <f t="shared" si="14"/>
        <v>1.2627039959054034E-2</v>
      </c>
      <c r="AH19" s="20" t="s">
        <v>132</v>
      </c>
      <c r="AI19" s="22">
        <v>15154481</v>
      </c>
      <c r="AJ19" s="12">
        <f t="shared" si="15"/>
        <v>8.5877173297091748E-3</v>
      </c>
      <c r="AL19" s="20" t="s">
        <v>19</v>
      </c>
      <c r="AM19" s="22">
        <v>19433</v>
      </c>
      <c r="AN19" s="12">
        <f t="shared" si="1"/>
        <v>1.0256970549146158E-2</v>
      </c>
      <c r="AP19" s="4" t="s">
        <v>2</v>
      </c>
      <c r="AQ19" s="17">
        <v>23112</v>
      </c>
      <c r="AR19" s="12">
        <f t="shared" si="2"/>
        <v>1.1617392108597885E-2</v>
      </c>
      <c r="AT19" s="4" t="s">
        <v>2</v>
      </c>
      <c r="AU19" s="17">
        <v>22823</v>
      </c>
      <c r="AV19" s="12">
        <f t="shared" si="3"/>
        <v>1.1991234204466227E-2</v>
      </c>
      <c r="AX19" s="4" t="s">
        <v>30</v>
      </c>
      <c r="AY19" s="17">
        <v>22172</v>
      </c>
      <c r="AZ19" s="12">
        <f t="shared" si="4"/>
        <v>1.1837914750142155E-2</v>
      </c>
      <c r="BB19" s="4" t="s">
        <v>30</v>
      </c>
      <c r="BC19" s="17">
        <v>22886</v>
      </c>
      <c r="BD19" s="12">
        <f t="shared" si="5"/>
        <v>1.2255220892243911E-2</v>
      </c>
      <c r="BF19" s="4" t="s">
        <v>30</v>
      </c>
      <c r="BG19" s="17">
        <v>22770</v>
      </c>
      <c r="BH19" s="12">
        <f t="shared" si="6"/>
        <v>1.4111024074882005E-2</v>
      </c>
      <c r="BJ19" s="4" t="s">
        <v>30</v>
      </c>
      <c r="BK19" s="17">
        <v>22849</v>
      </c>
      <c r="BL19" s="12">
        <f t="shared" si="7"/>
        <v>1.4265004819722404E-2</v>
      </c>
    </row>
    <row r="20" spans="2:64" x14ac:dyDescent="0.2">
      <c r="B20" s="20" t="s">
        <v>193</v>
      </c>
      <c r="C20" s="22">
        <v>16552439</v>
      </c>
      <c r="D20" s="12">
        <f t="shared" si="8"/>
        <v>1.1111472563019869E-2</v>
      </c>
      <c r="F20" s="20" t="s">
        <v>186</v>
      </c>
      <c r="G20" s="22">
        <v>21362464</v>
      </c>
      <c r="H20" s="12">
        <f t="shared" si="9"/>
        <v>1.3615401537708099E-2</v>
      </c>
      <c r="J20" s="20" t="s">
        <v>183</v>
      </c>
      <c r="K20" s="22">
        <v>20704578</v>
      </c>
      <c r="L20" s="12">
        <f t="shared" si="10"/>
        <v>1.370336766498753E-2</v>
      </c>
      <c r="N20" s="20" t="s">
        <v>186</v>
      </c>
      <c r="O20" s="22">
        <v>20738374</v>
      </c>
      <c r="P20" s="12">
        <f t="shared" si="11"/>
        <v>1.3412746033723064E-2</v>
      </c>
      <c r="R20" s="20" t="s">
        <v>186</v>
      </c>
      <c r="S20" s="22">
        <v>22446045</v>
      </c>
      <c r="T20" s="12">
        <f t="shared" si="12"/>
        <v>1.4563652842710429E-2</v>
      </c>
      <c r="V20" s="20" t="s">
        <v>186</v>
      </c>
      <c r="W20" s="22">
        <v>21733441</v>
      </c>
      <c r="X20" s="12">
        <f t="shared" si="0"/>
        <v>1.4146295239994193E-2</v>
      </c>
      <c r="Z20" s="20" t="s">
        <v>183</v>
      </c>
      <c r="AA20" s="22">
        <v>21287083</v>
      </c>
      <c r="AB20" s="12">
        <f t="shared" si="13"/>
        <v>1.3066607088195872E-2</v>
      </c>
      <c r="AD20" s="20" t="s">
        <v>132</v>
      </c>
      <c r="AE20" s="22">
        <v>20551614</v>
      </c>
      <c r="AF20" s="12">
        <f t="shared" si="14"/>
        <v>1.1982399590689587E-2</v>
      </c>
      <c r="AH20" s="20" t="s">
        <v>128</v>
      </c>
      <c r="AI20" s="22">
        <v>14529225</v>
      </c>
      <c r="AJ20" s="12">
        <f t="shared" si="15"/>
        <v>8.2333982483295733E-3</v>
      </c>
      <c r="AL20" s="20" t="s">
        <v>86</v>
      </c>
      <c r="AM20" s="22">
        <v>17247</v>
      </c>
      <c r="AN20" s="12">
        <f t="shared" si="1"/>
        <v>9.1031735224167028E-3</v>
      </c>
      <c r="AP20" s="4" t="s">
        <v>19</v>
      </c>
      <c r="AQ20" s="17">
        <v>18653</v>
      </c>
      <c r="AR20" s="12">
        <f t="shared" si="2"/>
        <v>9.3760477241985277E-3</v>
      </c>
      <c r="AT20" s="4" t="s">
        <v>72</v>
      </c>
      <c r="AU20" s="17">
        <v>18432</v>
      </c>
      <c r="AV20" s="12">
        <f t="shared" si="3"/>
        <v>9.6841970317978129E-3</v>
      </c>
      <c r="AX20" s="4" t="s">
        <v>25</v>
      </c>
      <c r="AY20" s="17">
        <v>20436</v>
      </c>
      <c r="AZ20" s="12">
        <f t="shared" si="4"/>
        <v>1.0911042117711756E-2</v>
      </c>
      <c r="BB20" s="4" t="s">
        <v>33</v>
      </c>
      <c r="BC20" s="17">
        <v>22857</v>
      </c>
      <c r="BD20" s="12">
        <f t="shared" si="5"/>
        <v>1.2239691686359307E-2</v>
      </c>
      <c r="BF20" s="4" t="s">
        <v>33</v>
      </c>
      <c r="BG20" s="17">
        <v>22549</v>
      </c>
      <c r="BH20" s="12">
        <f t="shared" si="6"/>
        <v>1.397406595803752E-2</v>
      </c>
      <c r="BJ20" s="4" t="s">
        <v>33</v>
      </c>
      <c r="BK20" s="17">
        <v>21789</v>
      </c>
      <c r="BL20" s="12">
        <f t="shared" si="7"/>
        <v>1.3603229463737208E-2</v>
      </c>
    </row>
    <row r="21" spans="2:64" x14ac:dyDescent="0.2">
      <c r="B21" s="20" t="s">
        <v>317</v>
      </c>
      <c r="C21" s="22">
        <v>13066356</v>
      </c>
      <c r="D21" s="12">
        <f t="shared" si="8"/>
        <v>8.7713028993884248E-3</v>
      </c>
      <c r="F21" s="20" t="s">
        <v>183</v>
      </c>
      <c r="G21" s="22">
        <v>18846251</v>
      </c>
      <c r="H21" s="12">
        <f t="shared" si="9"/>
        <v>1.2011689046986004E-2</v>
      </c>
      <c r="J21" s="20" t="s">
        <v>186</v>
      </c>
      <c r="K21" s="22">
        <v>20630823</v>
      </c>
      <c r="L21" s="12">
        <f t="shared" si="10"/>
        <v>1.365455276607333E-2</v>
      </c>
      <c r="N21" s="20" t="s">
        <v>183</v>
      </c>
      <c r="O21" s="22">
        <v>15633355</v>
      </c>
      <c r="P21" s="12">
        <f t="shared" si="11"/>
        <v>1.0111025110745646E-2</v>
      </c>
      <c r="R21" s="20" t="s">
        <v>183</v>
      </c>
      <c r="S21" s="22">
        <v>18595438</v>
      </c>
      <c r="T21" s="12">
        <f t="shared" si="12"/>
        <v>1.2065265996310064E-2</v>
      </c>
      <c r="V21" s="20" t="s">
        <v>183</v>
      </c>
      <c r="W21" s="22">
        <v>13495738</v>
      </c>
      <c r="X21" s="12">
        <f t="shared" si="0"/>
        <v>8.7843749284620288E-3</v>
      </c>
      <c r="Z21" s="20" t="s">
        <v>186</v>
      </c>
      <c r="AA21" s="22">
        <v>20918799</v>
      </c>
      <c r="AB21" s="12">
        <f t="shared" si="13"/>
        <v>1.2840544065616914E-2</v>
      </c>
      <c r="AD21" s="20" t="s">
        <v>185</v>
      </c>
      <c r="AE21" s="22">
        <v>13297831</v>
      </c>
      <c r="AF21" s="12">
        <f t="shared" si="14"/>
        <v>7.7531586926194362E-3</v>
      </c>
      <c r="AH21" s="20" t="s">
        <v>164</v>
      </c>
      <c r="AI21" s="22">
        <v>11062271</v>
      </c>
      <c r="AJ21" s="12">
        <f t="shared" si="15"/>
        <v>6.2687502378101405E-3</v>
      </c>
      <c r="AL21" s="20" t="s">
        <v>7</v>
      </c>
      <c r="AM21" s="22">
        <v>13288</v>
      </c>
      <c r="AN21" s="12">
        <f t="shared" si="1"/>
        <v>7.0135658239620317E-3</v>
      </c>
      <c r="AP21" s="4" t="s">
        <v>72</v>
      </c>
      <c r="AQ21" s="17">
        <v>16846</v>
      </c>
      <c r="AR21" s="12">
        <f t="shared" si="2"/>
        <v>8.4677478133194876E-3</v>
      </c>
      <c r="AT21" s="4" t="s">
        <v>19</v>
      </c>
      <c r="AU21" s="17">
        <v>17595</v>
      </c>
      <c r="AV21" s="12">
        <f t="shared" si="3"/>
        <v>9.2444361314280889E-3</v>
      </c>
      <c r="AX21" s="4" t="s">
        <v>2</v>
      </c>
      <c r="AY21" s="17">
        <v>20095</v>
      </c>
      <c r="AZ21" s="12">
        <f t="shared" si="4"/>
        <v>1.0728977850627213E-2</v>
      </c>
      <c r="BB21" s="4" t="s">
        <v>83</v>
      </c>
      <c r="BC21" s="17">
        <v>21669</v>
      </c>
      <c r="BD21" s="12">
        <f t="shared" si="5"/>
        <v>1.1603529734948584E-2</v>
      </c>
      <c r="BF21" s="4" t="s">
        <v>74</v>
      </c>
      <c r="BG21" s="17">
        <v>22233</v>
      </c>
      <c r="BH21" s="12">
        <f t="shared" si="6"/>
        <v>1.3778234442549478E-2</v>
      </c>
      <c r="BJ21" s="4" t="s">
        <v>73</v>
      </c>
      <c r="BK21" s="17">
        <v>20526</v>
      </c>
      <c r="BL21" s="12">
        <f t="shared" si="7"/>
        <v>1.2814717883917111E-2</v>
      </c>
    </row>
    <row r="22" spans="2:64" x14ac:dyDescent="0.2">
      <c r="B22" s="20" t="s">
        <v>187</v>
      </c>
      <c r="C22" s="22">
        <v>7937740</v>
      </c>
      <c r="D22" s="12">
        <f t="shared" si="8"/>
        <v>5.3285186686013669E-3</v>
      </c>
      <c r="F22" s="20" t="s">
        <v>193</v>
      </c>
      <c r="G22" s="22">
        <v>18216069</v>
      </c>
      <c r="H22" s="12">
        <f t="shared" si="9"/>
        <v>1.1610041513637979E-2</v>
      </c>
      <c r="J22" s="20" t="s">
        <v>193</v>
      </c>
      <c r="K22" s="22">
        <v>17289182</v>
      </c>
      <c r="L22" s="12">
        <f t="shared" si="10"/>
        <v>1.1442880776072056E-2</v>
      </c>
      <c r="N22" s="20" t="s">
        <v>193</v>
      </c>
      <c r="O22" s="22">
        <v>14870389</v>
      </c>
      <c r="P22" s="12">
        <f t="shared" si="11"/>
        <v>9.6175693947688021E-3</v>
      </c>
      <c r="R22" s="20" t="s">
        <v>193</v>
      </c>
      <c r="S22" s="22">
        <v>13166583</v>
      </c>
      <c r="T22" s="12">
        <f t="shared" si="12"/>
        <v>8.5428655220433185E-3</v>
      </c>
      <c r="V22" s="20" t="s">
        <v>185</v>
      </c>
      <c r="W22" s="22">
        <v>12887968</v>
      </c>
      <c r="X22" s="12">
        <f t="shared" si="0"/>
        <v>8.3887774776022564E-3</v>
      </c>
      <c r="Z22" s="20" t="s">
        <v>185</v>
      </c>
      <c r="AA22" s="22">
        <v>13837859</v>
      </c>
      <c r="AB22" s="12">
        <f t="shared" si="13"/>
        <v>8.4940649921295009E-3</v>
      </c>
      <c r="AD22" s="20" t="s">
        <v>183</v>
      </c>
      <c r="AE22" s="22">
        <v>12466309</v>
      </c>
      <c r="AF22" s="12">
        <f t="shared" si="14"/>
        <v>7.2683486493571705E-3</v>
      </c>
      <c r="AH22" s="20" t="s">
        <v>124</v>
      </c>
      <c r="AI22" s="22">
        <v>10254129</v>
      </c>
      <c r="AJ22" s="12">
        <f t="shared" si="15"/>
        <v>5.8107936071432218E-3</v>
      </c>
      <c r="AL22" s="20" t="s">
        <v>73</v>
      </c>
      <c r="AM22" s="22">
        <v>13239</v>
      </c>
      <c r="AN22" s="12">
        <f t="shared" si="1"/>
        <v>6.9877030360801723E-3</v>
      </c>
      <c r="AP22" s="4" t="s">
        <v>73</v>
      </c>
      <c r="AQ22" s="17">
        <v>12521</v>
      </c>
      <c r="AR22" s="12">
        <f t="shared" si="2"/>
        <v>6.2937593713981539E-3</v>
      </c>
      <c r="AT22" s="4" t="s">
        <v>21</v>
      </c>
      <c r="AU22" s="17">
        <v>14287</v>
      </c>
      <c r="AV22" s="12">
        <f t="shared" si="3"/>
        <v>7.5064085825355554E-3</v>
      </c>
      <c r="AX22" s="4" t="s">
        <v>72</v>
      </c>
      <c r="AY22" s="17">
        <v>18032</v>
      </c>
      <c r="AZ22" s="12">
        <f t="shared" si="4"/>
        <v>9.6275157304060669E-3</v>
      </c>
      <c r="BB22" s="4" t="s">
        <v>73</v>
      </c>
      <c r="BC22" s="17">
        <v>21189</v>
      </c>
      <c r="BD22" s="12">
        <f t="shared" si="5"/>
        <v>1.1346494603065466E-2</v>
      </c>
      <c r="BF22" s="4" t="s">
        <v>19</v>
      </c>
      <c r="BG22" s="17">
        <v>11612</v>
      </c>
      <c r="BH22" s="12">
        <f t="shared" si="6"/>
        <v>7.1961884741998175E-3</v>
      </c>
      <c r="BJ22" s="4" t="s">
        <v>2</v>
      </c>
      <c r="BK22" s="17">
        <v>19169</v>
      </c>
      <c r="BL22" s="12">
        <f t="shared" si="7"/>
        <v>1.1967520564981345E-2</v>
      </c>
    </row>
    <row r="23" spans="2:64" x14ac:dyDescent="0.2">
      <c r="B23" s="20" t="s">
        <v>231</v>
      </c>
      <c r="C23" s="22">
        <v>5303548</v>
      </c>
      <c r="D23" s="12">
        <f t="shared" si="8"/>
        <v>3.5602141828560072E-3</v>
      </c>
      <c r="F23" s="20" t="s">
        <v>185</v>
      </c>
      <c r="G23" s="22">
        <v>13486886</v>
      </c>
      <c r="H23" s="12">
        <f t="shared" si="9"/>
        <v>8.5958889565966659E-3</v>
      </c>
      <c r="J23" s="20" t="s">
        <v>185</v>
      </c>
      <c r="K23" s="22">
        <v>13379641</v>
      </c>
      <c r="L23" s="12">
        <f t="shared" si="10"/>
        <v>8.8553429994342996E-3</v>
      </c>
      <c r="N23" s="20" t="s">
        <v>185</v>
      </c>
      <c r="O23" s="22">
        <v>13208671</v>
      </c>
      <c r="P23" s="12">
        <f t="shared" si="11"/>
        <v>8.5428370404547066E-3</v>
      </c>
      <c r="R23" s="20" t="s">
        <v>185</v>
      </c>
      <c r="S23" s="22">
        <v>12999597</v>
      </c>
      <c r="T23" s="12">
        <f t="shared" si="12"/>
        <v>8.4345201037928936E-3</v>
      </c>
      <c r="V23" s="20" t="s">
        <v>193</v>
      </c>
      <c r="W23" s="22">
        <v>10793191</v>
      </c>
      <c r="X23" s="12">
        <f t="shared" si="0"/>
        <v>7.0252872735453234E-3</v>
      </c>
      <c r="Z23" s="20" t="s">
        <v>187</v>
      </c>
      <c r="AA23" s="22">
        <v>10961117</v>
      </c>
      <c r="AB23" s="12">
        <f t="shared" si="13"/>
        <v>6.7282402707193028E-3</v>
      </c>
      <c r="AD23" s="20" t="s">
        <v>179</v>
      </c>
      <c r="AE23" s="22">
        <v>10437832</v>
      </c>
      <c r="AF23" s="12">
        <f t="shared" si="14"/>
        <v>6.0856667454189575E-3</v>
      </c>
      <c r="AH23" s="20" t="s">
        <v>22</v>
      </c>
      <c r="AI23" s="22">
        <v>10000417</v>
      </c>
      <c r="AJ23" s="12">
        <f t="shared" si="15"/>
        <v>5.6670204921711433E-3</v>
      </c>
      <c r="AL23" s="20" t="s">
        <v>83</v>
      </c>
      <c r="AM23" s="22">
        <v>12874</v>
      </c>
      <c r="AN23" s="12">
        <f t="shared" si="1"/>
        <v>6.795051656960204E-3</v>
      </c>
      <c r="AP23" s="4" t="s">
        <v>7</v>
      </c>
      <c r="AQ23" s="17">
        <v>12288</v>
      </c>
      <c r="AR23" s="12">
        <f t="shared" si="2"/>
        <v>6.1766404564923341E-3</v>
      </c>
      <c r="AT23" s="4" t="s">
        <v>73</v>
      </c>
      <c r="AU23" s="17">
        <v>12972</v>
      </c>
      <c r="AV23" s="12">
        <f t="shared" si="3"/>
        <v>6.8155058537587472E-3</v>
      </c>
      <c r="AX23" s="4" t="s">
        <v>19</v>
      </c>
      <c r="AY23" s="17">
        <v>17449</v>
      </c>
      <c r="AZ23" s="12">
        <f t="shared" si="4"/>
        <v>9.3162445641002366E-3</v>
      </c>
      <c r="BB23" s="4" t="s">
        <v>2</v>
      </c>
      <c r="BC23" s="17">
        <v>21109</v>
      </c>
      <c r="BD23" s="12">
        <f t="shared" si="5"/>
        <v>1.1303655414418278E-2</v>
      </c>
      <c r="BF23" s="4" t="s">
        <v>83</v>
      </c>
      <c r="BG23" s="17">
        <v>10977</v>
      </c>
      <c r="BH23" s="12">
        <f t="shared" si="6"/>
        <v>6.8026662832665688E-3</v>
      </c>
      <c r="BJ23" s="4" t="s">
        <v>22</v>
      </c>
      <c r="BK23" s="17">
        <v>13419</v>
      </c>
      <c r="BL23" s="12">
        <f t="shared" si="7"/>
        <v>8.3777014169484406E-3</v>
      </c>
    </row>
    <row r="24" spans="2:64" x14ac:dyDescent="0.2">
      <c r="B24" s="20" t="s">
        <v>306</v>
      </c>
      <c r="C24" s="22">
        <v>4204785</v>
      </c>
      <c r="D24" s="12">
        <f t="shared" si="8"/>
        <v>2.8226265120745954E-3</v>
      </c>
      <c r="F24" s="20" t="s">
        <v>187</v>
      </c>
      <c r="G24" s="22">
        <v>8052428</v>
      </c>
      <c r="H24" s="12">
        <f t="shared" si="9"/>
        <v>5.1322282192486669E-3</v>
      </c>
      <c r="J24" s="20" t="s">
        <v>187</v>
      </c>
      <c r="K24" s="22">
        <v>8224741</v>
      </c>
      <c r="L24" s="12">
        <f t="shared" si="10"/>
        <v>5.4435617993420201E-3</v>
      </c>
      <c r="N24" s="20" t="s">
        <v>187</v>
      </c>
      <c r="O24" s="22">
        <v>9084351</v>
      </c>
      <c r="P24" s="12">
        <f t="shared" si="11"/>
        <v>5.8753927788262545E-3</v>
      </c>
      <c r="R24" s="20" t="s">
        <v>187</v>
      </c>
      <c r="S24" s="22">
        <v>8871020</v>
      </c>
      <c r="T24" s="12">
        <f t="shared" si="12"/>
        <v>5.7557781622883265E-3</v>
      </c>
      <c r="V24" s="20" t="s">
        <v>187</v>
      </c>
      <c r="W24" s="22">
        <v>6787086</v>
      </c>
      <c r="X24" s="12">
        <f t="shared" si="0"/>
        <v>4.4177138068118718E-3</v>
      </c>
      <c r="Z24" s="20" t="s">
        <v>179</v>
      </c>
      <c r="AA24" s="22">
        <v>10515849</v>
      </c>
      <c r="AB24" s="12">
        <f t="shared" si="13"/>
        <v>6.4549223151804062E-3</v>
      </c>
      <c r="AD24" s="20" t="s">
        <v>187</v>
      </c>
      <c r="AE24" s="22">
        <v>7881437</v>
      </c>
      <c r="AF24" s="12">
        <f t="shared" si="14"/>
        <v>4.595187875893629E-3</v>
      </c>
      <c r="AH24" s="20" t="s">
        <v>133</v>
      </c>
      <c r="AI24" s="22">
        <v>7805152</v>
      </c>
      <c r="AJ24" s="12">
        <f t="shared" si="15"/>
        <v>4.4230111932842984E-3</v>
      </c>
      <c r="AL24" s="20" t="s">
        <v>21</v>
      </c>
      <c r="AM24" s="22">
        <v>12581</v>
      </c>
      <c r="AN24" s="12">
        <f t="shared" si="1"/>
        <v>6.6404027416666405E-3</v>
      </c>
      <c r="AP24" s="4" t="s">
        <v>21</v>
      </c>
      <c r="AQ24" s="17">
        <v>10784</v>
      </c>
      <c r="AR24" s="12">
        <f t="shared" si="2"/>
        <v>5.420645400619574E-3</v>
      </c>
      <c r="AT24" s="4" t="s">
        <v>7</v>
      </c>
      <c r="AU24" s="17">
        <v>11091</v>
      </c>
      <c r="AV24" s="12">
        <f t="shared" si="3"/>
        <v>5.8272259808848492E-3</v>
      </c>
      <c r="AX24" s="4" t="s">
        <v>83</v>
      </c>
      <c r="AY24" s="17">
        <v>16812</v>
      </c>
      <c r="AZ24" s="12">
        <f t="shared" si="4"/>
        <v>8.9761421062326315E-3</v>
      </c>
      <c r="BB24" s="4" t="s">
        <v>19</v>
      </c>
      <c r="BC24" s="17">
        <v>18723</v>
      </c>
      <c r="BD24" s="12">
        <f t="shared" si="5"/>
        <v>1.0025976613015937E-2</v>
      </c>
      <c r="BF24" s="4" t="s">
        <v>73</v>
      </c>
      <c r="BG24" s="17">
        <v>8964</v>
      </c>
      <c r="BH24" s="12">
        <f t="shared" si="6"/>
        <v>5.5551699520088845E-3</v>
      </c>
      <c r="BJ24" s="4" t="s">
        <v>74</v>
      </c>
      <c r="BK24" s="17">
        <v>11492</v>
      </c>
      <c r="BL24" s="12">
        <f t="shared" si="7"/>
        <v>7.1746437650772408E-3</v>
      </c>
    </row>
    <row r="25" spans="2:64" x14ac:dyDescent="0.2">
      <c r="B25" s="20" t="s">
        <v>145</v>
      </c>
      <c r="C25" s="22">
        <v>3893374</v>
      </c>
      <c r="D25" s="12">
        <f t="shared" si="8"/>
        <v>2.6135796892877792E-3</v>
      </c>
      <c r="F25" s="20" t="s">
        <v>138</v>
      </c>
      <c r="G25" s="22">
        <v>5871542</v>
      </c>
      <c r="H25" s="12">
        <f t="shared" si="9"/>
        <v>3.7422369430566479E-3</v>
      </c>
      <c r="J25" s="20" t="s">
        <v>231</v>
      </c>
      <c r="K25" s="22">
        <v>5483783</v>
      </c>
      <c r="L25" s="12">
        <f t="shared" si="10"/>
        <v>3.6294530921619512E-3</v>
      </c>
      <c r="N25" s="20" t="s">
        <v>231</v>
      </c>
      <c r="O25" s="22">
        <v>5471892</v>
      </c>
      <c r="P25" s="12">
        <f t="shared" si="11"/>
        <v>3.5389996207012644E-3</v>
      </c>
      <c r="R25" s="20" t="s">
        <v>231</v>
      </c>
      <c r="S25" s="22">
        <v>5028222</v>
      </c>
      <c r="T25" s="12">
        <f t="shared" si="12"/>
        <v>3.2624580243013467E-3</v>
      </c>
      <c r="V25" s="20" t="s">
        <v>179</v>
      </c>
      <c r="W25" s="22">
        <v>6785773</v>
      </c>
      <c r="X25" s="12">
        <f t="shared" si="0"/>
        <v>4.4168591752029099E-3</v>
      </c>
      <c r="Z25" s="20" t="s">
        <v>193</v>
      </c>
      <c r="AA25" s="22">
        <v>8507701</v>
      </c>
      <c r="AB25" s="12">
        <f t="shared" si="13"/>
        <v>5.2222648913827739E-3</v>
      </c>
      <c r="AD25" s="20" t="s">
        <v>193</v>
      </c>
      <c r="AE25" s="22">
        <v>6421874</v>
      </c>
      <c r="AF25" s="12">
        <f t="shared" si="14"/>
        <v>3.7442052185808912E-3</v>
      </c>
      <c r="AH25" s="20" t="s">
        <v>138</v>
      </c>
      <c r="AI25" s="22">
        <v>6337448</v>
      </c>
      <c r="AJ25" s="12">
        <f t="shared" si="15"/>
        <v>3.5912950114049273E-3</v>
      </c>
      <c r="AL25" s="20" t="s">
        <v>0</v>
      </c>
      <c r="AM25" s="22">
        <v>9993</v>
      </c>
      <c r="AN25" s="12">
        <f t="shared" si="1"/>
        <v>5.2744252919064254E-3</v>
      </c>
      <c r="AP25" s="4" t="s">
        <v>83</v>
      </c>
      <c r="AQ25" s="17">
        <v>10637</v>
      </c>
      <c r="AR25" s="12">
        <f t="shared" si="2"/>
        <v>5.3467549264086065E-3</v>
      </c>
      <c r="AT25" s="4" t="s">
        <v>83</v>
      </c>
      <c r="AU25" s="17">
        <v>11082</v>
      </c>
      <c r="AV25" s="12">
        <f t="shared" si="3"/>
        <v>5.822497369052917E-3</v>
      </c>
      <c r="AX25" s="4" t="s">
        <v>7</v>
      </c>
      <c r="AY25" s="17">
        <v>9310</v>
      </c>
      <c r="AZ25" s="12">
        <f t="shared" si="4"/>
        <v>4.9707282303726981E-3</v>
      </c>
      <c r="BB25" s="4" t="s">
        <v>72</v>
      </c>
      <c r="BC25" s="17">
        <v>16336</v>
      </c>
      <c r="BD25" s="12">
        <f t="shared" si="5"/>
        <v>8.7477623217555069E-3</v>
      </c>
      <c r="BF25" s="4" t="s">
        <v>0</v>
      </c>
      <c r="BG25" s="17">
        <v>8617</v>
      </c>
      <c r="BH25" s="12">
        <f t="shared" si="6"/>
        <v>5.3401271169634711E-3</v>
      </c>
      <c r="BJ25" s="4" t="s">
        <v>19</v>
      </c>
      <c r="BK25" s="17">
        <v>9745</v>
      </c>
      <c r="BL25" s="12">
        <f t="shared" si="7"/>
        <v>6.0839630604488087E-3</v>
      </c>
    </row>
    <row r="26" spans="2:64" x14ac:dyDescent="0.2">
      <c r="B26" s="20" t="s">
        <v>181</v>
      </c>
      <c r="C26" s="22">
        <v>2492632</v>
      </c>
      <c r="D26" s="12">
        <f t="shared" si="8"/>
        <v>1.673276794900458E-3</v>
      </c>
      <c r="F26" s="20" t="s">
        <v>231</v>
      </c>
      <c r="G26" s="22">
        <v>5406834</v>
      </c>
      <c r="H26" s="12">
        <f t="shared" si="9"/>
        <v>3.446054535550414E-3</v>
      </c>
      <c r="J26" s="20" t="s">
        <v>138</v>
      </c>
      <c r="K26" s="22">
        <v>5021455</v>
      </c>
      <c r="L26" s="12">
        <f t="shared" si="10"/>
        <v>3.3234603515314323E-3</v>
      </c>
      <c r="N26" s="20" t="s">
        <v>251</v>
      </c>
      <c r="O26" s="22">
        <v>4070937</v>
      </c>
      <c r="P26" s="12">
        <f t="shared" si="11"/>
        <v>2.6329182847356532E-3</v>
      </c>
      <c r="R26" s="20" t="s">
        <v>246</v>
      </c>
      <c r="S26" s="22">
        <v>3121112</v>
      </c>
      <c r="T26" s="12">
        <f t="shared" si="12"/>
        <v>2.0250690779252041E-3</v>
      </c>
      <c r="V26" s="20" t="s">
        <v>231</v>
      </c>
      <c r="W26" s="22">
        <v>4856329</v>
      </c>
      <c r="X26" s="12">
        <f t="shared" si="0"/>
        <v>3.1609842093824792E-3</v>
      </c>
      <c r="Z26" s="20" t="s">
        <v>195</v>
      </c>
      <c r="AA26" s="22">
        <v>6800922</v>
      </c>
      <c r="AB26" s="12">
        <f t="shared" si="13"/>
        <v>4.1745961911017699E-3</v>
      </c>
      <c r="AD26" s="20" t="s">
        <v>136</v>
      </c>
      <c r="AE26" s="22">
        <v>4099918</v>
      </c>
      <c r="AF26" s="12">
        <f t="shared" si="14"/>
        <v>2.3904135103481835E-3</v>
      </c>
      <c r="AH26" s="20" t="s">
        <v>136</v>
      </c>
      <c r="AI26" s="22">
        <v>3881179</v>
      </c>
      <c r="AJ26" s="12">
        <f t="shared" si="15"/>
        <v>2.1993803785166463E-3</v>
      </c>
      <c r="AL26" s="20" t="s">
        <v>72</v>
      </c>
      <c r="AM26" s="22">
        <v>7433</v>
      </c>
      <c r="AN26" s="12">
        <f t="shared" si="1"/>
        <v>3.9232265780787014E-3</v>
      </c>
      <c r="AP26" s="4" t="s">
        <v>0</v>
      </c>
      <c r="AQ26" s="17">
        <v>9490</v>
      </c>
      <c r="AR26" s="12">
        <f t="shared" si="2"/>
        <v>4.7702081650481971E-3</v>
      </c>
      <c r="AT26" s="4" t="s">
        <v>0</v>
      </c>
      <c r="AU26" s="17">
        <v>9367</v>
      </c>
      <c r="AV26" s="12">
        <f t="shared" si="3"/>
        <v>4.921434114412441E-3</v>
      </c>
      <c r="AX26" s="4" t="s">
        <v>0</v>
      </c>
      <c r="AY26" s="17">
        <v>9144</v>
      </c>
      <c r="AZ26" s="12">
        <f t="shared" si="4"/>
        <v>4.8820987044605746E-3</v>
      </c>
      <c r="BB26" s="4" t="s">
        <v>0</v>
      </c>
      <c r="BC26" s="17">
        <v>8828</v>
      </c>
      <c r="BD26" s="12">
        <f t="shared" si="5"/>
        <v>4.7273044672170427E-3</v>
      </c>
      <c r="BF26" s="4" t="s">
        <v>72</v>
      </c>
      <c r="BG26" s="17">
        <v>7157</v>
      </c>
      <c r="BH26" s="12">
        <f t="shared" si="6"/>
        <v>4.4353359378098596E-3</v>
      </c>
      <c r="BJ26" s="4" t="s">
        <v>0</v>
      </c>
      <c r="BK26" s="17">
        <v>8398</v>
      </c>
      <c r="BL26" s="12">
        <f t="shared" si="7"/>
        <v>5.2430089052487522E-3</v>
      </c>
    </row>
    <row r="27" spans="2:64" x14ac:dyDescent="0.2">
      <c r="B27" s="20" t="s">
        <v>199</v>
      </c>
      <c r="C27" s="22">
        <v>1663728</v>
      </c>
      <c r="D27" s="12">
        <f t="shared" si="8"/>
        <v>1.1168425405058385E-3</v>
      </c>
      <c r="F27" s="20" t="s">
        <v>306</v>
      </c>
      <c r="G27" s="22">
        <v>3969101</v>
      </c>
      <c r="H27" s="12">
        <f t="shared" si="9"/>
        <v>2.5297130452142016E-3</v>
      </c>
      <c r="J27" s="20" t="s">
        <v>145</v>
      </c>
      <c r="K27" s="22">
        <v>3320246</v>
      </c>
      <c r="L27" s="12">
        <f t="shared" si="10"/>
        <v>2.1975116651111741E-3</v>
      </c>
      <c r="N27" s="20" t="s">
        <v>138</v>
      </c>
      <c r="O27" s="22">
        <v>3606723</v>
      </c>
      <c r="P27" s="12">
        <f t="shared" si="11"/>
        <v>2.332683344074504E-3</v>
      </c>
      <c r="R27" s="20" t="s">
        <v>145</v>
      </c>
      <c r="S27" s="22">
        <v>2630767</v>
      </c>
      <c r="T27" s="12">
        <f t="shared" si="12"/>
        <v>1.7069188490916234E-3</v>
      </c>
      <c r="V27" s="20" t="s">
        <v>145</v>
      </c>
      <c r="W27" s="22">
        <v>2479956</v>
      </c>
      <c r="X27" s="12">
        <f t="shared" si="0"/>
        <v>1.6142031884502338E-3</v>
      </c>
      <c r="Z27" s="20" t="s">
        <v>136</v>
      </c>
      <c r="AA27" s="22">
        <v>4476759</v>
      </c>
      <c r="AB27" s="12">
        <f t="shared" si="13"/>
        <v>2.7479599192404454E-3</v>
      </c>
      <c r="AD27" s="20" t="s">
        <v>196</v>
      </c>
      <c r="AE27" s="22">
        <v>3394429</v>
      </c>
      <c r="AF27" s="12">
        <f t="shared" si="14"/>
        <v>1.979085665010294E-3</v>
      </c>
      <c r="AH27" s="20" t="s">
        <v>141</v>
      </c>
      <c r="AI27" s="22">
        <v>3210849</v>
      </c>
      <c r="AJ27" s="12">
        <f t="shared" si="15"/>
        <v>1.8195188340913407E-3</v>
      </c>
      <c r="AL27" s="20" t="s">
        <v>49</v>
      </c>
      <c r="AM27" s="22">
        <v>6831</v>
      </c>
      <c r="AN27" s="12">
        <f t="shared" si="1"/>
        <v>3.6054837555301502E-3</v>
      </c>
      <c r="AP27" s="4" t="s">
        <v>84</v>
      </c>
      <c r="AQ27" s="17">
        <v>6087</v>
      </c>
      <c r="AR27" s="12">
        <f t="shared" si="2"/>
        <v>3.0596688198786487E-3</v>
      </c>
      <c r="AT27" s="4" t="s">
        <v>84</v>
      </c>
      <c r="AU27" s="17">
        <v>4692</v>
      </c>
      <c r="AV27" s="12">
        <f t="shared" si="3"/>
        <v>2.4651829683808237E-3</v>
      </c>
      <c r="AX27" s="4" t="s">
        <v>84</v>
      </c>
      <c r="AY27" s="17">
        <v>4654</v>
      </c>
      <c r="AZ27" s="12">
        <f t="shared" si="4"/>
        <v>2.4848302023796494E-3</v>
      </c>
      <c r="BB27" s="4" t="s">
        <v>7</v>
      </c>
      <c r="BC27" s="17">
        <v>8075</v>
      </c>
      <c r="BD27" s="12">
        <f t="shared" si="5"/>
        <v>4.3240806040753992E-3</v>
      </c>
      <c r="BF27" s="4" t="s">
        <v>7</v>
      </c>
      <c r="BG27" s="17">
        <v>7136</v>
      </c>
      <c r="BH27" s="12">
        <f t="shared" si="6"/>
        <v>4.4223218181097057E-3</v>
      </c>
      <c r="BJ27" s="4" t="s">
        <v>7</v>
      </c>
      <c r="BK27" s="17">
        <v>7401</v>
      </c>
      <c r="BL27" s="12">
        <f t="shared" si="7"/>
        <v>4.6205654807985252E-3</v>
      </c>
    </row>
    <row r="28" spans="2:64" x14ac:dyDescent="0.2">
      <c r="B28" s="20" t="s">
        <v>148</v>
      </c>
      <c r="C28" s="22">
        <v>1469763</v>
      </c>
      <c r="D28" s="12">
        <f t="shared" si="8"/>
        <v>9.8663594221019466E-4</v>
      </c>
      <c r="F28" s="20" t="s">
        <v>145</v>
      </c>
      <c r="G28" s="22">
        <v>3740436</v>
      </c>
      <c r="H28" s="12">
        <f t="shared" si="9"/>
        <v>2.3839730316736279E-3</v>
      </c>
      <c r="J28" s="20" t="s">
        <v>199</v>
      </c>
      <c r="K28" s="22">
        <v>1689397</v>
      </c>
      <c r="L28" s="12">
        <f t="shared" si="10"/>
        <v>1.1181308898508793E-3</v>
      </c>
      <c r="N28" s="20" t="s">
        <v>145</v>
      </c>
      <c r="O28" s="22">
        <v>2880144</v>
      </c>
      <c r="P28" s="12">
        <f t="shared" si="11"/>
        <v>1.8627612759106031E-3</v>
      </c>
      <c r="R28" s="20" t="s">
        <v>202</v>
      </c>
      <c r="S28" s="22">
        <v>1666095</v>
      </c>
      <c r="T28" s="12">
        <f t="shared" si="12"/>
        <v>1.0810113399922184E-3</v>
      </c>
      <c r="V28" s="20" t="s">
        <v>138</v>
      </c>
      <c r="W28" s="22">
        <v>1533444</v>
      </c>
      <c r="X28" s="12">
        <f t="shared" si="0"/>
        <v>9.9811859327741319E-4</v>
      </c>
      <c r="Z28" s="20" t="s">
        <v>145</v>
      </c>
      <c r="AA28" s="22">
        <v>2402502</v>
      </c>
      <c r="AB28" s="12">
        <f t="shared" si="13"/>
        <v>1.4747229417297221E-3</v>
      </c>
      <c r="AD28" s="20" t="s">
        <v>145</v>
      </c>
      <c r="AE28" s="22">
        <v>2290899</v>
      </c>
      <c r="AF28" s="12">
        <f t="shared" si="14"/>
        <v>1.3356842552566034E-3</v>
      </c>
      <c r="AH28" s="20" t="s">
        <v>145</v>
      </c>
      <c r="AI28" s="22">
        <v>2141872</v>
      </c>
      <c r="AJ28" s="12">
        <f t="shared" si="15"/>
        <v>1.2137526380757513E-3</v>
      </c>
      <c r="AL28" s="20" t="s">
        <v>85</v>
      </c>
      <c r="AM28" s="22">
        <v>5390</v>
      </c>
      <c r="AN28" s="12">
        <f t="shared" si="1"/>
        <v>2.8449066670044663E-3</v>
      </c>
      <c r="AP28" s="4" t="s">
        <v>85</v>
      </c>
      <c r="AQ28" s="17">
        <v>4587</v>
      </c>
      <c r="AR28" s="12">
        <f t="shared" si="2"/>
        <v>2.305684389154487E-3</v>
      </c>
      <c r="AT28" s="4" t="s">
        <v>49</v>
      </c>
      <c r="AU28" s="17">
        <v>3732</v>
      </c>
      <c r="AV28" s="12">
        <f t="shared" si="3"/>
        <v>1.9607977063080206E-3</v>
      </c>
      <c r="AX28" s="4" t="s">
        <v>21</v>
      </c>
      <c r="AY28" s="17">
        <v>3641</v>
      </c>
      <c r="AZ28" s="12">
        <f t="shared" si="4"/>
        <v>1.9439765291930176E-3</v>
      </c>
      <c r="BB28" s="4" t="s">
        <v>26</v>
      </c>
      <c r="BC28" s="17">
        <v>3109</v>
      </c>
      <c r="BD28" s="12">
        <f t="shared" si="5"/>
        <v>1.6648379688012898E-3</v>
      </c>
      <c r="BF28" s="4" t="s">
        <v>21</v>
      </c>
      <c r="BG28" s="17">
        <v>4638</v>
      </c>
      <c r="BH28" s="12">
        <f t="shared" si="6"/>
        <v>2.87426129377702E-3</v>
      </c>
      <c r="BJ28" s="4" t="s">
        <v>4</v>
      </c>
      <c r="BK28" s="17">
        <v>6490</v>
      </c>
      <c r="BL28" s="12">
        <f t="shared" si="7"/>
        <v>4.0518132644753995E-3</v>
      </c>
    </row>
    <row r="29" spans="2:64" x14ac:dyDescent="0.2">
      <c r="B29" s="20" t="s">
        <v>307</v>
      </c>
      <c r="C29" s="22">
        <v>1100328</v>
      </c>
      <c r="D29" s="12">
        <f t="shared" si="8"/>
        <v>7.386382382875736E-4</v>
      </c>
      <c r="F29" s="20" t="s">
        <v>266</v>
      </c>
      <c r="G29" s="22">
        <v>2445514</v>
      </c>
      <c r="H29" s="12">
        <f t="shared" si="9"/>
        <v>1.5586523668845824E-3</v>
      </c>
      <c r="J29" s="20" t="s">
        <v>148</v>
      </c>
      <c r="K29" s="22">
        <v>1542106</v>
      </c>
      <c r="L29" s="12">
        <f t="shared" si="10"/>
        <v>1.0206460376243002E-3</v>
      </c>
      <c r="N29" s="20" t="s">
        <v>202</v>
      </c>
      <c r="O29" s="22">
        <v>1908402</v>
      </c>
      <c r="P29" s="12">
        <f t="shared" si="11"/>
        <v>1.2342776418367786E-3</v>
      </c>
      <c r="R29" s="20" t="s">
        <v>148</v>
      </c>
      <c r="S29" s="22">
        <v>1435716</v>
      </c>
      <c r="T29" s="12">
        <f t="shared" si="12"/>
        <v>9.3153468260109287E-4</v>
      </c>
      <c r="V29" s="20" t="s">
        <v>195</v>
      </c>
      <c r="W29" s="22">
        <v>1451074</v>
      </c>
      <c r="X29" s="12">
        <f t="shared" si="0"/>
        <v>9.4450396598860407E-4</v>
      </c>
      <c r="Z29" s="20" t="s">
        <v>138</v>
      </c>
      <c r="AA29" s="22">
        <v>2288323</v>
      </c>
      <c r="AB29" s="12">
        <f t="shared" si="13"/>
        <v>1.4046366771756206E-3</v>
      </c>
      <c r="AD29" s="20" t="s">
        <v>189</v>
      </c>
      <c r="AE29" s="22">
        <v>1411975</v>
      </c>
      <c r="AF29" s="12">
        <f t="shared" si="14"/>
        <v>8.2323698090397814E-4</v>
      </c>
      <c r="AH29" s="20" t="s">
        <v>146</v>
      </c>
      <c r="AI29" s="22">
        <v>1586973</v>
      </c>
      <c r="AJ29" s="12">
        <f t="shared" si="15"/>
        <v>8.9930335020252817E-4</v>
      </c>
      <c r="AL29" s="20" t="s">
        <v>84</v>
      </c>
      <c r="AM29" s="22">
        <v>4945</v>
      </c>
      <c r="AN29" s="12">
        <f t="shared" si="1"/>
        <v>2.6100303280773814E-3</v>
      </c>
      <c r="AP29" s="4" t="s">
        <v>49</v>
      </c>
      <c r="AQ29" s="17">
        <v>3898</v>
      </c>
      <c r="AR29" s="12">
        <f t="shared" si="2"/>
        <v>1.9593542073085219E-3</v>
      </c>
      <c r="AT29" s="4" t="s">
        <v>85</v>
      </c>
      <c r="AU29" s="17">
        <v>2748</v>
      </c>
      <c r="AV29" s="12">
        <f t="shared" si="3"/>
        <v>1.4438028126833979E-3</v>
      </c>
      <c r="AX29" s="4" t="s">
        <v>26</v>
      </c>
      <c r="AY29" s="17">
        <v>3082</v>
      </c>
      <c r="AZ29" s="12">
        <f t="shared" si="4"/>
        <v>1.6455192702479757E-3</v>
      </c>
      <c r="BB29" s="4" t="s">
        <v>21</v>
      </c>
      <c r="BC29" s="17">
        <v>2625</v>
      </c>
      <c r="BD29" s="12">
        <f t="shared" si="5"/>
        <v>1.4056608774858108E-3</v>
      </c>
      <c r="BF29" s="4" t="s">
        <v>26</v>
      </c>
      <c r="BG29" s="17">
        <v>3060</v>
      </c>
      <c r="BH29" s="12">
        <f t="shared" si="6"/>
        <v>1.8963431563082537E-3</v>
      </c>
      <c r="BJ29" s="4" t="s">
        <v>72</v>
      </c>
      <c r="BK29" s="17">
        <v>5107</v>
      </c>
      <c r="BL29" s="12">
        <f t="shared" si="7"/>
        <v>3.1883837198267897E-3</v>
      </c>
    </row>
    <row r="30" spans="2:64" x14ac:dyDescent="0.2">
      <c r="B30" s="20" t="s">
        <v>319</v>
      </c>
      <c r="C30" s="22">
        <v>896460</v>
      </c>
      <c r="D30" s="12">
        <f t="shared" si="8"/>
        <v>6.0178386362546286E-4</v>
      </c>
      <c r="F30" s="20" t="s">
        <v>199</v>
      </c>
      <c r="G30" s="22">
        <v>1778924</v>
      </c>
      <c r="H30" s="12">
        <f t="shared" si="9"/>
        <v>1.133800134903251E-3</v>
      </c>
      <c r="J30" s="20" t="s">
        <v>252</v>
      </c>
      <c r="K30" s="22">
        <v>904656</v>
      </c>
      <c r="L30" s="12">
        <f t="shared" si="10"/>
        <v>5.9874843999896833E-4</v>
      </c>
      <c r="N30" s="20" t="s">
        <v>148</v>
      </c>
      <c r="O30" s="22">
        <v>1498019</v>
      </c>
      <c r="P30" s="12">
        <f t="shared" si="11"/>
        <v>9.688584264461519E-4</v>
      </c>
      <c r="R30" s="20" t="s">
        <v>138</v>
      </c>
      <c r="S30" s="22">
        <v>1389024</v>
      </c>
      <c r="T30" s="12">
        <f t="shared" si="12"/>
        <v>9.0123954247587994E-4</v>
      </c>
      <c r="V30" s="20" t="s">
        <v>148</v>
      </c>
      <c r="W30" s="22">
        <v>1384645</v>
      </c>
      <c r="X30" s="12">
        <f t="shared" si="0"/>
        <v>9.0126533449451276E-4</v>
      </c>
      <c r="Z30" s="20" t="s">
        <v>220</v>
      </c>
      <c r="AA30" s="22">
        <v>2090050</v>
      </c>
      <c r="AB30" s="12">
        <f t="shared" si="13"/>
        <v>1.2829311627470886E-3</v>
      </c>
      <c r="AD30" s="20" t="s">
        <v>147</v>
      </c>
      <c r="AE30" s="22">
        <v>1369693</v>
      </c>
      <c r="AF30" s="12">
        <f t="shared" si="14"/>
        <v>7.9858491126635564E-4</v>
      </c>
      <c r="AH30" s="20" t="s">
        <v>147</v>
      </c>
      <c r="AI30" s="22">
        <v>1491809</v>
      </c>
      <c r="AJ30" s="12">
        <f t="shared" si="15"/>
        <v>8.4537596516278681E-4</v>
      </c>
      <c r="AL30" s="20" t="s">
        <v>5</v>
      </c>
      <c r="AM30" s="22">
        <v>2361</v>
      </c>
      <c r="AN30" s="12">
        <f t="shared" si="1"/>
        <v>1.2461641263075223E-3</v>
      </c>
      <c r="AP30" s="4" t="s">
        <v>11</v>
      </c>
      <c r="AQ30" s="17">
        <v>2177</v>
      </c>
      <c r="AR30" s="12">
        <f t="shared" si="2"/>
        <v>1.0942827371243336E-3</v>
      </c>
      <c r="AT30" s="4" t="s">
        <v>26</v>
      </c>
      <c r="AU30" s="17">
        <v>2596</v>
      </c>
      <c r="AV30" s="12">
        <f t="shared" si="3"/>
        <v>1.3639418128552042E-3</v>
      </c>
      <c r="AX30" s="4" t="s">
        <v>49</v>
      </c>
      <c r="AY30" s="17">
        <v>2917</v>
      </c>
      <c r="AZ30" s="12">
        <f t="shared" si="4"/>
        <v>1.557423657142552E-3</v>
      </c>
      <c r="BB30" s="4" t="s">
        <v>49</v>
      </c>
      <c r="BC30" s="17">
        <v>2563</v>
      </c>
      <c r="BD30" s="12">
        <f t="shared" si="5"/>
        <v>1.3724605062842411E-3</v>
      </c>
      <c r="BF30" s="4" t="s">
        <v>49</v>
      </c>
      <c r="BG30" s="17">
        <v>2563</v>
      </c>
      <c r="BH30" s="12">
        <f t="shared" si="6"/>
        <v>1.5883423234045928E-3</v>
      </c>
      <c r="BJ30" s="4" t="s">
        <v>34</v>
      </c>
      <c r="BK30" s="17">
        <v>3279</v>
      </c>
      <c r="BL30" s="12">
        <f t="shared" si="7"/>
        <v>2.0471333889391118E-3</v>
      </c>
    </row>
    <row r="31" spans="2:64" x14ac:dyDescent="0.2">
      <c r="B31" s="20" t="s">
        <v>318</v>
      </c>
      <c r="C31" s="22">
        <v>726961</v>
      </c>
      <c r="D31" s="12">
        <f t="shared" si="8"/>
        <v>4.8800102546129226E-4</v>
      </c>
      <c r="F31" s="20" t="s">
        <v>148</v>
      </c>
      <c r="G31" s="22">
        <v>1563341</v>
      </c>
      <c r="H31" s="12">
        <f t="shared" si="9"/>
        <v>9.9639795556177965E-4</v>
      </c>
      <c r="J31" s="20" t="s">
        <v>202</v>
      </c>
      <c r="K31" s="22">
        <v>444983</v>
      </c>
      <c r="L31" s="12">
        <f t="shared" si="10"/>
        <v>2.9451291659598886E-4</v>
      </c>
      <c r="N31" s="20" t="s">
        <v>192</v>
      </c>
      <c r="O31" s="22">
        <v>1147840</v>
      </c>
      <c r="P31" s="12">
        <f t="shared" si="11"/>
        <v>7.4237673635110834E-4</v>
      </c>
      <c r="R31" s="20" t="s">
        <v>192</v>
      </c>
      <c r="S31" s="22">
        <v>755944</v>
      </c>
      <c r="T31" s="12">
        <f t="shared" si="12"/>
        <v>4.9047865601846083E-4</v>
      </c>
      <c r="V31" s="20" t="s">
        <v>189</v>
      </c>
      <c r="W31" s="22">
        <v>924501</v>
      </c>
      <c r="X31" s="12">
        <f t="shared" si="0"/>
        <v>6.0175763679897127E-4</v>
      </c>
      <c r="Z31" s="20" t="s">
        <v>189</v>
      </c>
      <c r="AA31" s="22">
        <v>1474703</v>
      </c>
      <c r="AB31" s="12">
        <f t="shared" si="13"/>
        <v>9.0521395875535016E-4</v>
      </c>
      <c r="AD31" s="20" t="s">
        <v>138</v>
      </c>
      <c r="AE31" s="22">
        <v>1271048</v>
      </c>
      <c r="AF31" s="12">
        <f t="shared" si="14"/>
        <v>7.4107099495673769E-4</v>
      </c>
      <c r="AH31" s="20" t="s">
        <v>131</v>
      </c>
      <c r="AI31" s="22">
        <v>1362229</v>
      </c>
      <c r="AJ31" s="12">
        <f t="shared" si="15"/>
        <v>7.7194577566413525E-4</v>
      </c>
      <c r="AL31" s="20" t="s">
        <v>11</v>
      </c>
      <c r="AM31" s="22">
        <v>2237</v>
      </c>
      <c r="AN31" s="12">
        <f t="shared" si="1"/>
        <v>1.1807154386064918E-3</v>
      </c>
      <c r="AP31" s="4" t="s">
        <v>5</v>
      </c>
      <c r="AQ31" s="17">
        <v>2050</v>
      </c>
      <c r="AR31" s="12">
        <f t="shared" si="2"/>
        <v>1.0304453886563546E-3</v>
      </c>
      <c r="AT31" s="4" t="s">
        <v>11</v>
      </c>
      <c r="AU31" s="17">
        <v>2133</v>
      </c>
      <c r="AV31" s="12">
        <f t="shared" si="3"/>
        <v>1.1206810041680087E-3</v>
      </c>
      <c r="AX31" s="4" t="s">
        <v>11</v>
      </c>
      <c r="AY31" s="17">
        <v>1977</v>
      </c>
      <c r="AZ31" s="12">
        <f t="shared" si="4"/>
        <v>1.0555456188449865E-3</v>
      </c>
      <c r="BB31" s="4" t="s">
        <v>11</v>
      </c>
      <c r="BC31" s="17">
        <v>1855</v>
      </c>
      <c r="BD31" s="12">
        <f t="shared" si="5"/>
        <v>9.9333368675663973E-4</v>
      </c>
      <c r="BF31" s="4" t="s">
        <v>34</v>
      </c>
      <c r="BG31" s="17">
        <v>2369</v>
      </c>
      <c r="BH31" s="12">
        <f t="shared" si="6"/>
        <v>1.4681166461745926E-3</v>
      </c>
      <c r="BJ31" s="4" t="s">
        <v>21</v>
      </c>
      <c r="BK31" s="17">
        <v>3088</v>
      </c>
      <c r="BL31" s="12">
        <f t="shared" si="7"/>
        <v>1.9278889615870621E-3</v>
      </c>
    </row>
    <row r="32" spans="2:64" x14ac:dyDescent="0.2">
      <c r="B32" s="20" t="s">
        <v>268</v>
      </c>
      <c r="C32" s="22">
        <v>577537</v>
      </c>
      <c r="D32" s="12">
        <f t="shared" si="8"/>
        <v>3.8769431680907003E-4</v>
      </c>
      <c r="F32" s="20" t="s">
        <v>252</v>
      </c>
      <c r="G32" s="22">
        <v>1076972</v>
      </c>
      <c r="H32" s="12">
        <f t="shared" si="9"/>
        <v>6.8640987410762018E-4</v>
      </c>
      <c r="J32" s="20" t="s">
        <v>242</v>
      </c>
      <c r="K32" s="22">
        <v>304340</v>
      </c>
      <c r="L32" s="12">
        <f t="shared" si="10"/>
        <v>2.0142805688492201E-4</v>
      </c>
      <c r="N32" s="20" t="s">
        <v>252</v>
      </c>
      <c r="O32" s="22">
        <v>1018677</v>
      </c>
      <c r="P32" s="12">
        <f t="shared" si="11"/>
        <v>6.5883930395868595E-4</v>
      </c>
      <c r="R32" s="20" t="s">
        <v>242</v>
      </c>
      <c r="S32" s="22">
        <v>749536</v>
      </c>
      <c r="T32" s="12">
        <f t="shared" si="12"/>
        <v>4.8632095752787648E-4</v>
      </c>
      <c r="V32" s="20" t="s">
        <v>192</v>
      </c>
      <c r="W32" s="22">
        <v>799947</v>
      </c>
      <c r="X32" s="12">
        <f t="shared" si="0"/>
        <v>5.2068544683502417E-4</v>
      </c>
      <c r="Z32" s="20" t="s">
        <v>148</v>
      </c>
      <c r="AA32" s="22">
        <v>1355443</v>
      </c>
      <c r="AB32" s="12">
        <f t="shared" si="13"/>
        <v>8.3200883425152601E-4</v>
      </c>
      <c r="AD32" s="20" t="s">
        <v>148</v>
      </c>
      <c r="AE32" s="22">
        <v>1224578</v>
      </c>
      <c r="AF32" s="12">
        <f t="shared" si="14"/>
        <v>7.1397715653707169E-4</v>
      </c>
      <c r="AH32" s="20" t="s">
        <v>148</v>
      </c>
      <c r="AI32" s="22">
        <v>1252636</v>
      </c>
      <c r="AJ32" s="12">
        <f t="shared" si="15"/>
        <v>7.0984178772058126E-4</v>
      </c>
      <c r="AL32" s="20" t="s">
        <v>57</v>
      </c>
      <c r="AM32" s="22">
        <v>1572</v>
      </c>
      <c r="AN32" s="12">
        <f t="shared" si="1"/>
        <v>8.2972046020983697E-4</v>
      </c>
      <c r="AP32" s="4" t="s">
        <v>57</v>
      </c>
      <c r="AQ32" s="17">
        <v>1658</v>
      </c>
      <c r="AR32" s="12">
        <f t="shared" si="2"/>
        <v>8.334041240937735E-4</v>
      </c>
      <c r="AT32" s="4" t="s">
        <v>57</v>
      </c>
      <c r="AU32" s="17">
        <v>2133</v>
      </c>
      <c r="AV32" s="12">
        <f t="shared" si="3"/>
        <v>1.1206810041680087E-3</v>
      </c>
      <c r="AX32" s="4" t="s">
        <v>57</v>
      </c>
      <c r="AY32" s="17">
        <v>1751</v>
      </c>
      <c r="AZ32" s="12">
        <f t="shared" si="4"/>
        <v>9.3488132453089091E-4</v>
      </c>
      <c r="BB32" s="4" t="s">
        <v>57</v>
      </c>
      <c r="BC32" s="17">
        <v>1492</v>
      </c>
      <c r="BD32" s="12">
        <f t="shared" si="5"/>
        <v>7.989508682700304E-4</v>
      </c>
      <c r="BF32" s="4" t="s">
        <v>11</v>
      </c>
      <c r="BG32" s="17">
        <v>2125</v>
      </c>
      <c r="BH32" s="12">
        <f t="shared" si="6"/>
        <v>1.3169049696585096E-3</v>
      </c>
      <c r="BJ32" s="4" t="s">
        <v>49</v>
      </c>
      <c r="BK32" s="17">
        <v>2777</v>
      </c>
      <c r="BL32" s="12">
        <f t="shared" si="7"/>
        <v>1.7337265694064999E-3</v>
      </c>
    </row>
    <row r="33" spans="2:64" x14ac:dyDescent="0.2">
      <c r="B33" s="20" t="s">
        <v>206</v>
      </c>
      <c r="C33" s="22">
        <v>307641</v>
      </c>
      <c r="D33" s="12">
        <f t="shared" si="8"/>
        <v>2.0651606272404903E-4</v>
      </c>
      <c r="F33" s="20" t="s">
        <v>232</v>
      </c>
      <c r="G33" s="22">
        <v>970777</v>
      </c>
      <c r="H33" s="12">
        <f t="shared" si="9"/>
        <v>6.187263163355901E-4</v>
      </c>
      <c r="J33" s="20" t="s">
        <v>206</v>
      </c>
      <c r="K33" s="22">
        <v>248711</v>
      </c>
      <c r="L33" s="12">
        <f t="shared" si="10"/>
        <v>1.6460988846653688E-4</v>
      </c>
      <c r="N33" s="20" t="s">
        <v>199</v>
      </c>
      <c r="O33" s="22">
        <v>900319</v>
      </c>
      <c r="P33" s="12">
        <f t="shared" si="11"/>
        <v>5.8229011089951002E-4</v>
      </c>
      <c r="R33" s="20" t="s">
        <v>195</v>
      </c>
      <c r="S33" s="22">
        <v>727975</v>
      </c>
      <c r="T33" s="12">
        <f t="shared" si="12"/>
        <v>4.7233154785941689E-4</v>
      </c>
      <c r="V33" s="20" t="s">
        <v>202</v>
      </c>
      <c r="W33" s="22">
        <v>660533</v>
      </c>
      <c r="X33" s="12">
        <f t="shared" si="0"/>
        <v>4.2994088390140722E-4</v>
      </c>
      <c r="Z33" s="20" t="s">
        <v>192</v>
      </c>
      <c r="AA33" s="22">
        <v>1079166</v>
      </c>
      <c r="AB33" s="12">
        <f t="shared" si="13"/>
        <v>6.6242228232679819E-4</v>
      </c>
      <c r="AD33" s="20" t="s">
        <v>199</v>
      </c>
      <c r="AE33" s="22">
        <v>634394</v>
      </c>
      <c r="AF33" s="12">
        <f t="shared" si="14"/>
        <v>3.698766630171202E-4</v>
      </c>
      <c r="AH33" s="20" t="s">
        <v>137</v>
      </c>
      <c r="AI33" s="22">
        <v>811198</v>
      </c>
      <c r="AJ33" s="12">
        <f t="shared" si="15"/>
        <v>4.5968839991454829E-4</v>
      </c>
      <c r="AL33" s="20" t="s">
        <v>108</v>
      </c>
      <c r="AM33" s="22">
        <v>1430</v>
      </c>
      <c r="AN33" s="12">
        <f t="shared" si="1"/>
        <v>7.5477115655220534E-4</v>
      </c>
      <c r="AP33" s="4" t="s">
        <v>26</v>
      </c>
      <c r="AQ33" s="17">
        <v>1463</v>
      </c>
      <c r="AR33" s="12">
        <f t="shared" si="2"/>
        <v>7.3538614809963247E-4</v>
      </c>
      <c r="AT33" s="4" t="s">
        <v>5</v>
      </c>
      <c r="AU33" s="17">
        <v>1702</v>
      </c>
      <c r="AV33" s="12">
        <f t="shared" si="3"/>
        <v>8.9423303754990657E-4</v>
      </c>
      <c r="AX33" s="4" t="s">
        <v>5</v>
      </c>
      <c r="AY33" s="17">
        <v>1549</v>
      </c>
      <c r="AZ33" s="12">
        <f t="shared" si="4"/>
        <v>8.2703093757758423E-4</v>
      </c>
      <c r="BB33" s="4" t="s">
        <v>34</v>
      </c>
      <c r="BC33" s="17">
        <v>1294</v>
      </c>
      <c r="BD33" s="12">
        <f t="shared" si="5"/>
        <v>6.9292387636824351E-4</v>
      </c>
      <c r="BF33" s="4" t="s">
        <v>57</v>
      </c>
      <c r="BG33" s="17">
        <v>1769</v>
      </c>
      <c r="BH33" s="12">
        <f t="shared" si="6"/>
        <v>1.0962846547416015E-3</v>
      </c>
      <c r="BJ33" s="4" t="s">
        <v>26</v>
      </c>
      <c r="BK33" s="17">
        <v>2694</v>
      </c>
      <c r="BL33" s="12">
        <f t="shared" si="7"/>
        <v>1.6819083104001118E-3</v>
      </c>
    </row>
    <row r="34" spans="2:64" x14ac:dyDescent="0.2">
      <c r="B34" s="20" t="s">
        <v>252</v>
      </c>
      <c r="C34" s="22">
        <v>197835</v>
      </c>
      <c r="D34" s="12">
        <f t="shared" si="8"/>
        <v>1.3280448727254248E-4</v>
      </c>
      <c r="F34" s="20" t="s">
        <v>307</v>
      </c>
      <c r="G34" s="22">
        <v>658627</v>
      </c>
      <c r="H34" s="12">
        <f t="shared" si="9"/>
        <v>4.1977700084484977E-4</v>
      </c>
      <c r="J34" s="20" t="s">
        <v>233</v>
      </c>
      <c r="K34" s="22">
        <v>245157</v>
      </c>
      <c r="L34" s="12">
        <f t="shared" si="10"/>
        <v>1.6225766623426702E-4</v>
      </c>
      <c r="N34" s="20" t="s">
        <v>201</v>
      </c>
      <c r="O34" s="22">
        <v>501529</v>
      </c>
      <c r="P34" s="12">
        <f t="shared" si="11"/>
        <v>3.2436878154223155E-4</v>
      </c>
      <c r="R34" s="20" t="s">
        <v>201</v>
      </c>
      <c r="S34" s="22">
        <v>494221</v>
      </c>
      <c r="T34" s="12">
        <f t="shared" si="12"/>
        <v>3.2066509140372799E-4</v>
      </c>
      <c r="V34" s="20" t="s">
        <v>232</v>
      </c>
      <c r="W34" s="22">
        <v>578474</v>
      </c>
      <c r="X34" s="12">
        <f t="shared" si="0"/>
        <v>3.7652868649103475E-4</v>
      </c>
      <c r="Z34" s="20" t="s">
        <v>147</v>
      </c>
      <c r="AA34" s="22">
        <v>978132</v>
      </c>
      <c r="AB34" s="12">
        <f t="shared" si="13"/>
        <v>6.0040478652670273E-4</v>
      </c>
      <c r="AD34" s="20" t="s">
        <v>202</v>
      </c>
      <c r="AE34" s="22">
        <v>627993</v>
      </c>
      <c r="AF34" s="12">
        <f t="shared" si="14"/>
        <v>3.6614462816185272E-4</v>
      </c>
      <c r="AH34" s="20" t="s">
        <v>135</v>
      </c>
      <c r="AI34" s="22">
        <v>788041</v>
      </c>
      <c r="AJ34" s="12">
        <f t="shared" si="15"/>
        <v>4.4656582777208591E-4</v>
      </c>
      <c r="AL34" s="20" t="s">
        <v>13</v>
      </c>
      <c r="AM34" s="22">
        <v>1102</v>
      </c>
      <c r="AN34" s="12">
        <f t="shared" si="1"/>
        <v>5.8164882134302813E-4</v>
      </c>
      <c r="AP34" s="4" t="s">
        <v>4</v>
      </c>
      <c r="AQ34" s="17">
        <v>1344</v>
      </c>
      <c r="AR34" s="12">
        <f t="shared" si="2"/>
        <v>6.7557004992884904E-4</v>
      </c>
      <c r="AT34" s="4" t="s">
        <v>4</v>
      </c>
      <c r="AU34" s="17">
        <v>1234</v>
      </c>
      <c r="AV34" s="12">
        <f t="shared" si="3"/>
        <v>6.4834522228941521E-4</v>
      </c>
      <c r="AX34" s="4" t="s">
        <v>4</v>
      </c>
      <c r="AY34" s="17">
        <v>1056</v>
      </c>
      <c r="AZ34" s="12">
        <f t="shared" si="4"/>
        <v>5.6381192387471198E-4</v>
      </c>
      <c r="BB34" s="4" t="s">
        <v>86</v>
      </c>
      <c r="BC34" s="17">
        <v>1126</v>
      </c>
      <c r="BD34" s="12">
        <f t="shared" si="5"/>
        <v>6.0296158020915161E-4</v>
      </c>
      <c r="BF34" s="4" t="s">
        <v>86</v>
      </c>
      <c r="BG34" s="17">
        <v>1355</v>
      </c>
      <c r="BH34" s="12">
        <f t="shared" si="6"/>
        <v>8.3972058065283784E-4</v>
      </c>
      <c r="BJ34" s="4" t="s">
        <v>8</v>
      </c>
      <c r="BK34" s="17">
        <v>2442</v>
      </c>
      <c r="BL34" s="12">
        <f t="shared" si="7"/>
        <v>1.524580584260235E-3</v>
      </c>
    </row>
    <row r="35" spans="2:64" x14ac:dyDescent="0.2">
      <c r="B35" s="20" t="s">
        <v>308</v>
      </c>
      <c r="C35" s="22">
        <v>191307</v>
      </c>
      <c r="D35" s="12">
        <f t="shared" si="8"/>
        <v>1.2842231175802201E-4</v>
      </c>
      <c r="F35" s="20" t="s">
        <v>268</v>
      </c>
      <c r="G35" s="22">
        <v>419738</v>
      </c>
      <c r="H35" s="12">
        <f t="shared" si="9"/>
        <v>2.675207041020419E-4</v>
      </c>
      <c r="J35" s="20" t="s">
        <v>268</v>
      </c>
      <c r="K35" s="22">
        <v>232840</v>
      </c>
      <c r="L35" s="12">
        <f t="shared" si="10"/>
        <v>1.541056343730211E-4</v>
      </c>
      <c r="N35" s="20" t="s">
        <v>232</v>
      </c>
      <c r="O35" s="22">
        <v>380632</v>
      </c>
      <c r="P35" s="12">
        <f t="shared" si="11"/>
        <v>2.461774654227027E-4</v>
      </c>
      <c r="R35" s="20" t="s">
        <v>199</v>
      </c>
      <c r="S35" s="22">
        <v>395949</v>
      </c>
      <c r="T35" s="12">
        <f t="shared" si="12"/>
        <v>2.5690333327846185E-4</v>
      </c>
      <c r="V35" s="20" t="s">
        <v>199</v>
      </c>
      <c r="W35" s="22">
        <v>418353</v>
      </c>
      <c r="X35" s="12">
        <f t="shared" si="0"/>
        <v>2.7230593869315449E-4</v>
      </c>
      <c r="Z35" s="20" t="s">
        <v>202</v>
      </c>
      <c r="AA35" s="22">
        <v>877574</v>
      </c>
      <c r="AB35" s="12">
        <f t="shared" si="13"/>
        <v>5.3867947284352694E-4</v>
      </c>
      <c r="AD35" s="20" t="s">
        <v>137</v>
      </c>
      <c r="AE35" s="22">
        <v>554968</v>
      </c>
      <c r="AF35" s="12">
        <f t="shared" si="14"/>
        <v>3.2356817990284456E-4</v>
      </c>
      <c r="AH35" s="20" t="s">
        <v>150</v>
      </c>
      <c r="AI35" s="22">
        <v>466978</v>
      </c>
      <c r="AJ35" s="12">
        <f t="shared" si="15"/>
        <v>2.6462635462032194E-4</v>
      </c>
      <c r="AL35" s="20" t="s">
        <v>26</v>
      </c>
      <c r="AM35" s="22">
        <v>861</v>
      </c>
      <c r="AN35" s="12">
        <f t="shared" si="1"/>
        <v>4.544461299240901E-4</v>
      </c>
      <c r="AP35" s="4" t="s">
        <v>13</v>
      </c>
      <c r="AQ35" s="17">
        <v>986</v>
      </c>
      <c r="AR35" s="12">
        <f t="shared" si="2"/>
        <v>4.9561909912934903E-4</v>
      </c>
      <c r="AT35" s="4" t="s">
        <v>13</v>
      </c>
      <c r="AU35" s="17">
        <v>891</v>
      </c>
      <c r="AV35" s="12">
        <f t="shared" si="3"/>
        <v>4.6813257136132008E-4</v>
      </c>
      <c r="AX35" s="4" t="s">
        <v>13</v>
      </c>
      <c r="AY35" s="17">
        <v>775</v>
      </c>
      <c r="AZ35" s="12">
        <f t="shared" si="4"/>
        <v>4.1378242519214187E-4</v>
      </c>
      <c r="BB35" s="4" t="s">
        <v>4</v>
      </c>
      <c r="BC35" s="17">
        <v>1066</v>
      </c>
      <c r="BD35" s="12">
        <f t="shared" si="5"/>
        <v>5.7083218872376162E-4</v>
      </c>
      <c r="BF35" s="4" t="s">
        <v>4</v>
      </c>
      <c r="BG35" s="17">
        <v>810</v>
      </c>
      <c r="BH35" s="12">
        <f t="shared" si="6"/>
        <v>5.0197318843453779E-4</v>
      </c>
      <c r="BJ35" s="4" t="s">
        <v>57</v>
      </c>
      <c r="BK35" s="17">
        <v>2293</v>
      </c>
      <c r="BL35" s="12">
        <f t="shared" si="7"/>
        <v>1.4315574445981651E-3</v>
      </c>
    </row>
    <row r="36" spans="2:64" x14ac:dyDescent="0.2">
      <c r="B36" s="20" t="s">
        <v>188</v>
      </c>
      <c r="C36" s="22">
        <v>180594</v>
      </c>
      <c r="D36" s="12">
        <f t="shared" si="8"/>
        <v>1.2123079118708791E-4</v>
      </c>
      <c r="F36" s="20" t="s">
        <v>242</v>
      </c>
      <c r="G36" s="22">
        <v>335072</v>
      </c>
      <c r="H36" s="12">
        <f t="shared" si="9"/>
        <v>2.1355868986100706E-4</v>
      </c>
      <c r="J36" s="20" t="s">
        <v>188</v>
      </c>
      <c r="K36" s="22">
        <v>209735</v>
      </c>
      <c r="L36" s="12">
        <f t="shared" si="10"/>
        <v>1.3881354245501453E-4</v>
      </c>
      <c r="N36" s="20" t="s">
        <v>242</v>
      </c>
      <c r="O36" s="22">
        <v>289244</v>
      </c>
      <c r="P36" s="12">
        <f t="shared" si="11"/>
        <v>1.8707138340634584E-4</v>
      </c>
      <c r="R36" s="20" t="s">
        <v>232</v>
      </c>
      <c r="S36" s="22">
        <v>266509</v>
      </c>
      <c r="T36" s="12">
        <f t="shared" si="12"/>
        <v>1.7291886189562186E-4</v>
      </c>
      <c r="V36" s="20" t="s">
        <v>220</v>
      </c>
      <c r="W36" s="22">
        <v>262108</v>
      </c>
      <c r="X36" s="12">
        <f t="shared" si="0"/>
        <v>1.7060607902652863E-4</v>
      </c>
      <c r="Z36" s="20" t="s">
        <v>199</v>
      </c>
      <c r="AA36" s="22">
        <v>773532</v>
      </c>
      <c r="AB36" s="12">
        <f t="shared" si="13"/>
        <v>4.7481558248945279E-4</v>
      </c>
      <c r="AD36" s="20" t="s">
        <v>203</v>
      </c>
      <c r="AE36" s="22">
        <v>451856</v>
      </c>
      <c r="AF36" s="12">
        <f t="shared" si="14"/>
        <v>2.6344982683358274E-4</v>
      </c>
      <c r="AH36" s="20" t="s">
        <v>151</v>
      </c>
      <c r="AI36" s="22">
        <v>380657</v>
      </c>
      <c r="AJ36" s="12">
        <f t="shared" si="15"/>
        <v>2.1571010683738397E-4</v>
      </c>
      <c r="AL36" s="20" t="s">
        <v>6</v>
      </c>
      <c r="AM36" s="22">
        <v>544</v>
      </c>
      <c r="AN36" s="12">
        <f t="shared" si="1"/>
        <v>2.8712972668839138E-4</v>
      </c>
      <c r="AP36" s="4" t="s">
        <v>86</v>
      </c>
      <c r="AQ36" s="17">
        <v>684</v>
      </c>
      <c r="AR36" s="12">
        <f t="shared" si="2"/>
        <v>3.4381690041021778E-4</v>
      </c>
      <c r="AT36" s="4" t="s">
        <v>86</v>
      </c>
      <c r="AU36" s="17">
        <v>676</v>
      </c>
      <c r="AV36" s="12">
        <f t="shared" si="3"/>
        <v>3.5517128870959859E-4</v>
      </c>
      <c r="AX36" s="4" t="s">
        <v>86</v>
      </c>
      <c r="AY36" s="17">
        <v>688</v>
      </c>
      <c r="AZ36" s="12">
        <f t="shared" si="4"/>
        <v>3.6733201100928208E-4</v>
      </c>
      <c r="BB36" s="4" t="s">
        <v>5</v>
      </c>
      <c r="BC36" s="17">
        <v>926</v>
      </c>
      <c r="BD36" s="12">
        <f t="shared" si="5"/>
        <v>4.9586360859118508E-4</v>
      </c>
      <c r="BF36" s="4" t="s">
        <v>5</v>
      </c>
      <c r="BG36" s="17">
        <v>680</v>
      </c>
      <c r="BH36" s="12">
        <f t="shared" si="6"/>
        <v>4.2140959029072302E-4</v>
      </c>
      <c r="BJ36" s="4" t="s">
        <v>11</v>
      </c>
      <c r="BK36" s="17">
        <v>2275</v>
      </c>
      <c r="BL36" s="12">
        <f t="shared" si="7"/>
        <v>1.420319749873888E-3</v>
      </c>
    </row>
    <row r="37" spans="2:64" x14ac:dyDescent="0.2">
      <c r="B37" s="20" t="s">
        <v>270</v>
      </c>
      <c r="C37" s="22">
        <v>115735</v>
      </c>
      <c r="D37" s="12">
        <f t="shared" si="8"/>
        <v>7.7691648770377859E-5</v>
      </c>
      <c r="F37" s="20" t="s">
        <v>206</v>
      </c>
      <c r="G37" s="22">
        <v>311647</v>
      </c>
      <c r="H37" s="12">
        <f t="shared" si="9"/>
        <v>1.9862872761410464E-4</v>
      </c>
      <c r="J37" s="20" t="s">
        <v>253</v>
      </c>
      <c r="K37" s="22">
        <v>74794</v>
      </c>
      <c r="L37" s="12">
        <f t="shared" si="10"/>
        <v>4.9502563207763875E-5</v>
      </c>
      <c r="N37" s="20" t="s">
        <v>233</v>
      </c>
      <c r="O37" s="22">
        <v>246596</v>
      </c>
      <c r="P37" s="12">
        <f t="shared" si="11"/>
        <v>1.594883726627735E-4</v>
      </c>
      <c r="R37" s="20" t="s">
        <v>233</v>
      </c>
      <c r="S37" s="22">
        <v>245499</v>
      </c>
      <c r="T37" s="12">
        <f t="shared" si="12"/>
        <v>1.592869572003695E-4</v>
      </c>
      <c r="V37" s="20" t="s">
        <v>233</v>
      </c>
      <c r="W37" s="22">
        <v>243180</v>
      </c>
      <c r="X37" s="12">
        <f t="shared" si="0"/>
        <v>1.5828584513891692E-4</v>
      </c>
      <c r="Z37" s="20" t="s">
        <v>137</v>
      </c>
      <c r="AA37" s="22">
        <v>355984</v>
      </c>
      <c r="AB37" s="12">
        <f t="shared" si="13"/>
        <v>2.1851293846528053E-4</v>
      </c>
      <c r="AD37" s="20" t="s">
        <v>192</v>
      </c>
      <c r="AE37" s="22">
        <v>420910</v>
      </c>
      <c r="AF37" s="12">
        <f t="shared" si="14"/>
        <v>2.4540709122491082E-4</v>
      </c>
      <c r="AH37" s="20" t="s">
        <v>152</v>
      </c>
      <c r="AI37" s="22">
        <v>219746</v>
      </c>
      <c r="AJ37" s="12">
        <f t="shared" si="15"/>
        <v>1.2452531580159508E-4</v>
      </c>
      <c r="AL37" s="20" t="s">
        <v>87</v>
      </c>
      <c r="AM37" s="22">
        <v>540</v>
      </c>
      <c r="AN37" s="12">
        <f t="shared" si="1"/>
        <v>2.8501847869803558E-4</v>
      </c>
      <c r="AP37" s="4" t="s">
        <v>87</v>
      </c>
      <c r="AQ37" s="17">
        <v>592</v>
      </c>
      <c r="AR37" s="12">
        <f t="shared" si="2"/>
        <v>2.9757252199246918E-4</v>
      </c>
      <c r="AT37" s="4" t="s">
        <v>87</v>
      </c>
      <c r="AU37" s="17">
        <v>547</v>
      </c>
      <c r="AV37" s="12">
        <f t="shared" si="3"/>
        <v>2.8739451911856574E-4</v>
      </c>
      <c r="AX37" s="4" t="s">
        <v>85</v>
      </c>
      <c r="AY37" s="17">
        <v>527</v>
      </c>
      <c r="AZ37" s="12">
        <f t="shared" si="4"/>
        <v>2.8137204913065647E-4</v>
      </c>
      <c r="BB37" s="4" t="s">
        <v>13</v>
      </c>
      <c r="BC37" s="17">
        <v>575</v>
      </c>
      <c r="BD37" s="12">
        <f t="shared" si="5"/>
        <v>3.0790666840165378E-4</v>
      </c>
      <c r="BF37" s="4" t="s">
        <v>13</v>
      </c>
      <c r="BG37" s="17">
        <v>431</v>
      </c>
      <c r="BH37" s="12">
        <f t="shared" si="6"/>
        <v>2.6709931384603182E-4</v>
      </c>
      <c r="BJ37" s="4" t="s">
        <v>40</v>
      </c>
      <c r="BK37" s="17">
        <v>1619</v>
      </c>
      <c r="BL37" s="12">
        <f t="shared" si="7"/>
        <v>1.0107682088113517E-3</v>
      </c>
    </row>
    <row r="38" spans="2:64" x14ac:dyDescent="0.2">
      <c r="B38" s="20" t="s">
        <v>242</v>
      </c>
      <c r="C38" s="22">
        <v>79128</v>
      </c>
      <c r="D38" s="12">
        <f t="shared" si="8"/>
        <v>5.3117767174169088E-5</v>
      </c>
      <c r="F38" s="20" t="s">
        <v>188</v>
      </c>
      <c r="G38" s="22">
        <v>221862</v>
      </c>
      <c r="H38" s="12">
        <f t="shared" si="9"/>
        <v>1.4140411031044896E-4</v>
      </c>
      <c r="J38" s="20" t="s">
        <v>270</v>
      </c>
      <c r="K38" s="22">
        <v>13650</v>
      </c>
      <c r="L38" s="12">
        <f t="shared" si="10"/>
        <v>9.0342806613629012E-6</v>
      </c>
      <c r="N38" s="20" t="s">
        <v>206</v>
      </c>
      <c r="O38" s="22">
        <v>213465</v>
      </c>
      <c r="P38" s="12">
        <f t="shared" si="11"/>
        <v>1.3806057466649477E-4</v>
      </c>
      <c r="R38" s="20" t="s">
        <v>188</v>
      </c>
      <c r="S38" s="22">
        <v>156667</v>
      </c>
      <c r="T38" s="12">
        <f t="shared" si="12"/>
        <v>1.0165014816235621E-4</v>
      </c>
      <c r="V38" s="20" t="s">
        <v>205</v>
      </c>
      <c r="W38" s="22">
        <v>155565</v>
      </c>
      <c r="X38" s="12">
        <f t="shared" si="0"/>
        <v>1.012572477137742E-4</v>
      </c>
      <c r="Z38" s="20" t="s">
        <v>228</v>
      </c>
      <c r="AA38" s="22">
        <v>330297</v>
      </c>
      <c r="AB38" s="12">
        <f t="shared" si="13"/>
        <v>2.0274553922723144E-4</v>
      </c>
      <c r="AD38" s="20" t="s">
        <v>204</v>
      </c>
      <c r="AE38" s="22">
        <v>358112</v>
      </c>
      <c r="AF38" s="12">
        <f t="shared" si="14"/>
        <v>2.0879338635987566E-4</v>
      </c>
      <c r="AH38" s="20" t="s">
        <v>153</v>
      </c>
      <c r="AI38" s="22">
        <v>207862</v>
      </c>
      <c r="AJ38" s="12">
        <f t="shared" si="15"/>
        <v>1.1779090947344279E-4</v>
      </c>
      <c r="AL38" s="20" t="s">
        <v>111</v>
      </c>
      <c r="AM38" s="22">
        <v>508</v>
      </c>
      <c r="AN38" s="12">
        <f t="shared" si="1"/>
        <v>2.6812849477518905E-4</v>
      </c>
      <c r="AP38" s="4" t="s">
        <v>88</v>
      </c>
      <c r="AQ38" s="17">
        <v>588</v>
      </c>
      <c r="AR38" s="12">
        <f t="shared" si="2"/>
        <v>2.9556189684387142E-4</v>
      </c>
      <c r="AT38" s="4" t="s">
        <v>89</v>
      </c>
      <c r="AU38" s="17">
        <v>465</v>
      </c>
      <c r="AV38" s="12">
        <f t="shared" si="3"/>
        <v>2.4431161131651383E-4</v>
      </c>
      <c r="AX38" s="4" t="s">
        <v>87</v>
      </c>
      <c r="AY38" s="17">
        <v>507</v>
      </c>
      <c r="AZ38" s="12">
        <f t="shared" si="4"/>
        <v>2.7069379299666569E-4</v>
      </c>
      <c r="BB38" s="4" t="s">
        <v>87</v>
      </c>
      <c r="BC38" s="17">
        <v>471</v>
      </c>
      <c r="BD38" s="12">
        <f t="shared" si="5"/>
        <v>2.5221572316031123E-4</v>
      </c>
      <c r="BF38" s="4" t="s">
        <v>87</v>
      </c>
      <c r="BG38" s="17">
        <v>361</v>
      </c>
      <c r="BH38" s="12">
        <f t="shared" si="6"/>
        <v>2.2371891484551621E-4</v>
      </c>
      <c r="BJ38" s="4" t="s">
        <v>83</v>
      </c>
      <c r="BK38" s="17">
        <v>1261</v>
      </c>
      <c r="BL38" s="12">
        <f t="shared" si="7"/>
        <v>7.8726294707295516E-4</v>
      </c>
    </row>
    <row r="39" spans="2:64" x14ac:dyDescent="0.2">
      <c r="B39" s="20" t="s">
        <v>253</v>
      </c>
      <c r="C39" s="22">
        <v>69469</v>
      </c>
      <c r="D39" s="12">
        <f t="shared" si="8"/>
        <v>4.6633785358183609E-5</v>
      </c>
      <c r="F39" s="20" t="s">
        <v>253</v>
      </c>
      <c r="G39" s="22">
        <v>68753</v>
      </c>
      <c r="H39" s="12">
        <f t="shared" si="9"/>
        <v>4.3819837539435756E-5</v>
      </c>
      <c r="J39" s="20" t="s">
        <v>194</v>
      </c>
      <c r="K39" s="22">
        <v>7724</v>
      </c>
      <c r="L39" s="12">
        <f t="shared" si="10"/>
        <v>5.1121453354115059E-6</v>
      </c>
      <c r="N39" s="20" t="s">
        <v>188</v>
      </c>
      <c r="O39" s="22">
        <v>167536</v>
      </c>
      <c r="P39" s="12">
        <f t="shared" si="11"/>
        <v>1.0835554511196621E-4</v>
      </c>
      <c r="R39" s="20" t="s">
        <v>234</v>
      </c>
      <c r="S39" s="22">
        <v>154099</v>
      </c>
      <c r="T39" s="12">
        <f t="shared" si="12"/>
        <v>9.9983954385230643E-5</v>
      </c>
      <c r="V39" s="20" t="s">
        <v>204</v>
      </c>
      <c r="W39" s="22">
        <v>149830</v>
      </c>
      <c r="X39" s="12">
        <f t="shared" si="0"/>
        <v>9.7524336611415089E-5</v>
      </c>
      <c r="Z39" s="20" t="s">
        <v>152</v>
      </c>
      <c r="AA39" s="22">
        <v>240785</v>
      </c>
      <c r="AB39" s="12">
        <f t="shared" si="13"/>
        <v>1.4780056937492296E-4</v>
      </c>
      <c r="AD39" s="20" t="s">
        <v>152</v>
      </c>
      <c r="AE39" s="22">
        <v>218305</v>
      </c>
      <c r="AF39" s="12">
        <f t="shared" si="14"/>
        <v>1.2728040448042137E-4</v>
      </c>
      <c r="AH39" s="20" t="s">
        <v>149</v>
      </c>
      <c r="AI39" s="22">
        <v>143046</v>
      </c>
      <c r="AJ39" s="12">
        <f t="shared" si="15"/>
        <v>8.1061081085230085E-5</v>
      </c>
      <c r="AL39" s="20" t="s">
        <v>88</v>
      </c>
      <c r="AM39" s="22">
        <v>460</v>
      </c>
      <c r="AN39" s="12">
        <f t="shared" si="1"/>
        <v>2.4279351889091921E-4</v>
      </c>
      <c r="AP39" s="4" t="s">
        <v>16</v>
      </c>
      <c r="AQ39" s="17">
        <v>353</v>
      </c>
      <c r="AR39" s="12">
        <f t="shared" si="2"/>
        <v>1.7743766936375276E-4</v>
      </c>
      <c r="AT39" s="4" t="s">
        <v>16</v>
      </c>
      <c r="AU39" s="17">
        <v>309</v>
      </c>
      <c r="AV39" s="12">
        <f t="shared" si="3"/>
        <v>1.6234900622968338E-4</v>
      </c>
      <c r="AX39" s="4" t="s">
        <v>16</v>
      </c>
      <c r="AY39" s="17">
        <v>241</v>
      </c>
      <c r="AZ39" s="12">
        <f t="shared" si="4"/>
        <v>1.2867298641458863E-4</v>
      </c>
      <c r="BB39" s="4" t="s">
        <v>6</v>
      </c>
      <c r="BC39" s="17">
        <v>275</v>
      </c>
      <c r="BD39" s="12">
        <f t="shared" si="5"/>
        <v>1.47259710974704E-4</v>
      </c>
      <c r="BF39" s="4" t="s">
        <v>95</v>
      </c>
      <c r="BG39" s="17">
        <v>313</v>
      </c>
      <c r="BH39" s="12">
        <f t="shared" si="6"/>
        <v>1.9397235553087692E-4</v>
      </c>
      <c r="BJ39" s="4" t="s">
        <v>5</v>
      </c>
      <c r="BK39" s="17">
        <v>676</v>
      </c>
      <c r="BL39" s="12">
        <f t="shared" si="7"/>
        <v>4.2203786853395531E-4</v>
      </c>
    </row>
    <row r="40" spans="2:64" x14ac:dyDescent="0.2">
      <c r="B40" s="20" t="s">
        <v>194</v>
      </c>
      <c r="C40" s="22">
        <v>5219</v>
      </c>
      <c r="D40" s="12">
        <f t="shared" si="8"/>
        <v>3.5034580285358972E-6</v>
      </c>
      <c r="F40" s="20" t="s">
        <v>270</v>
      </c>
      <c r="G40" s="22">
        <v>56210</v>
      </c>
      <c r="H40" s="12">
        <f t="shared" si="9"/>
        <v>3.5825535876131721E-5</v>
      </c>
      <c r="J40" s="20" t="s">
        <v>205</v>
      </c>
      <c r="K40" s="22">
        <v>6161</v>
      </c>
      <c r="L40" s="12">
        <f t="shared" si="10"/>
        <v>4.0776705607807203E-6</v>
      </c>
      <c r="N40" s="20" t="s">
        <v>253</v>
      </c>
      <c r="O40" s="22">
        <v>70015</v>
      </c>
      <c r="P40" s="12">
        <f t="shared" si="11"/>
        <v>4.5282885415757298E-5</v>
      </c>
      <c r="R40" s="20" t="s">
        <v>206</v>
      </c>
      <c r="S40" s="22">
        <v>137815</v>
      </c>
      <c r="T40" s="12">
        <f t="shared" si="12"/>
        <v>8.941841720971948E-5</v>
      </c>
      <c r="V40" s="20" t="s">
        <v>188</v>
      </c>
      <c r="W40" s="22">
        <v>116635</v>
      </c>
      <c r="X40" s="12">
        <f t="shared" si="0"/>
        <v>7.5917713413017408E-5</v>
      </c>
      <c r="Z40" s="20" t="s">
        <v>205</v>
      </c>
      <c r="AA40" s="22">
        <v>232331</v>
      </c>
      <c r="AB40" s="12">
        <f t="shared" si="13"/>
        <v>1.426112676597181E-4</v>
      </c>
      <c r="AD40" s="20" t="s">
        <v>205</v>
      </c>
      <c r="AE40" s="22">
        <v>195556</v>
      </c>
      <c r="AF40" s="12">
        <f t="shared" si="14"/>
        <v>1.140168423928599E-4</v>
      </c>
      <c r="AH40" s="20" t="s">
        <v>154</v>
      </c>
      <c r="AI40" s="22">
        <v>97152</v>
      </c>
      <c r="AJ40" s="12">
        <f t="shared" si="15"/>
        <v>5.5053941736170697E-5</v>
      </c>
      <c r="AL40" s="20" t="s">
        <v>90</v>
      </c>
      <c r="AM40" s="22">
        <v>315</v>
      </c>
      <c r="AN40" s="12">
        <f t="shared" si="1"/>
        <v>1.6626077924052077E-4</v>
      </c>
      <c r="AP40" s="4" t="s">
        <v>89</v>
      </c>
      <c r="AQ40" s="17">
        <v>254</v>
      </c>
      <c r="AR40" s="12">
        <f t="shared" si="2"/>
        <v>1.2767469693595807E-4</v>
      </c>
      <c r="AT40" s="4" t="s">
        <v>90</v>
      </c>
      <c r="AU40" s="17">
        <v>249</v>
      </c>
      <c r="AV40" s="12">
        <f t="shared" si="3"/>
        <v>1.3082492735013321E-4</v>
      </c>
      <c r="AX40" s="4" t="s">
        <v>90</v>
      </c>
      <c r="AY40" s="17">
        <v>223</v>
      </c>
      <c r="AZ40" s="12">
        <f t="shared" si="4"/>
        <v>1.1906255589399695E-4</v>
      </c>
      <c r="BB40" s="4" t="s">
        <v>16</v>
      </c>
      <c r="BC40" s="17">
        <v>183</v>
      </c>
      <c r="BD40" s="12">
        <f t="shared" si="5"/>
        <v>9.7994644030439381E-5</v>
      </c>
      <c r="BF40" s="4" t="s">
        <v>6</v>
      </c>
      <c r="BG40" s="17">
        <v>278</v>
      </c>
      <c r="BH40" s="12">
        <f t="shared" si="6"/>
        <v>1.7228215603061912E-4</v>
      </c>
      <c r="BJ40" s="4" t="s">
        <v>95</v>
      </c>
      <c r="BK40" s="17">
        <v>632</v>
      </c>
      <c r="BL40" s="12">
        <f t="shared" si="7"/>
        <v>3.9456794809683397E-4</v>
      </c>
    </row>
    <row r="41" spans="2:64" x14ac:dyDescent="0.2">
      <c r="B41" s="20" t="s">
        <v>267</v>
      </c>
      <c r="C41" s="22">
        <v>682</v>
      </c>
      <c r="D41" s="12">
        <f t="shared" si="8"/>
        <v>4.5781919437851731E-7</v>
      </c>
      <c r="F41" s="20" t="s">
        <v>308</v>
      </c>
      <c r="G41" s="22">
        <v>33309</v>
      </c>
      <c r="H41" s="12">
        <f t="shared" si="9"/>
        <v>2.1229545890376647E-5</v>
      </c>
      <c r="J41" s="20" t="s">
        <v>269</v>
      </c>
      <c r="K41" s="22">
        <v>-6400</v>
      </c>
      <c r="L41" s="12">
        <f t="shared" si="10"/>
        <v>-4.2358532038624593E-6</v>
      </c>
      <c r="N41" s="20" t="s">
        <v>205</v>
      </c>
      <c r="O41" s="22">
        <v>54399</v>
      </c>
      <c r="P41" s="12">
        <f t="shared" si="11"/>
        <v>3.5183084820849548E-5</v>
      </c>
      <c r="R41" s="20" t="s">
        <v>205</v>
      </c>
      <c r="S41" s="22">
        <v>102297</v>
      </c>
      <c r="T41" s="12">
        <f t="shared" si="12"/>
        <v>6.6373296268930622E-5</v>
      </c>
      <c r="V41" s="20" t="s">
        <v>206</v>
      </c>
      <c r="W41" s="22">
        <v>96058</v>
      </c>
      <c r="X41" s="12">
        <f t="shared" si="0"/>
        <v>6.2524145539740442E-5</v>
      </c>
      <c r="Z41" s="20" t="s">
        <v>204</v>
      </c>
      <c r="AA41" s="22">
        <v>207578</v>
      </c>
      <c r="AB41" s="12">
        <f t="shared" si="13"/>
        <v>1.2741718375192706E-4</v>
      </c>
      <c r="AD41" s="20" t="s">
        <v>188</v>
      </c>
      <c r="AE41" s="22">
        <v>106953</v>
      </c>
      <c r="AF41" s="12">
        <f t="shared" si="14"/>
        <v>6.2357807198160851E-5</v>
      </c>
      <c r="AH41" s="20" t="s">
        <v>156</v>
      </c>
      <c r="AI41" s="22">
        <v>8457</v>
      </c>
      <c r="AJ41" s="12">
        <f t="shared" si="15"/>
        <v>4.7923993871746909E-6</v>
      </c>
      <c r="AL41" s="20" t="s">
        <v>17</v>
      </c>
      <c r="AM41" s="22">
        <v>211</v>
      </c>
      <c r="AN41" s="12">
        <f t="shared" si="1"/>
        <v>1.1136833149126946E-4</v>
      </c>
      <c r="AP41" s="4" t="s">
        <v>6</v>
      </c>
      <c r="AQ41" s="17">
        <v>221</v>
      </c>
      <c r="AR41" s="12">
        <f t="shared" si="2"/>
        <v>1.1108703946002652E-4</v>
      </c>
      <c r="AT41" s="4" t="s">
        <v>6</v>
      </c>
      <c r="AU41" s="17">
        <v>203</v>
      </c>
      <c r="AV41" s="12">
        <f t="shared" si="3"/>
        <v>1.0665646687581141E-4</v>
      </c>
      <c r="AX41" s="4" t="s">
        <v>89</v>
      </c>
      <c r="AY41" s="17">
        <v>197</v>
      </c>
      <c r="AZ41" s="12">
        <f t="shared" si="4"/>
        <v>1.0518082291980896E-4</v>
      </c>
      <c r="BB41" s="4" t="s">
        <v>17</v>
      </c>
      <c r="BC41" s="17">
        <v>158</v>
      </c>
      <c r="BD41" s="12">
        <f t="shared" si="5"/>
        <v>8.4607397578193564E-5</v>
      </c>
      <c r="BF41" s="4" t="s">
        <v>8</v>
      </c>
      <c r="BG41" s="17">
        <v>219</v>
      </c>
      <c r="BH41" s="12">
        <f t="shared" si="6"/>
        <v>1.357186768730417E-4</v>
      </c>
      <c r="BJ41" s="4" t="s">
        <v>98</v>
      </c>
      <c r="BK41" s="17">
        <v>430</v>
      </c>
      <c r="BL41" s="12">
        <f t="shared" si="7"/>
        <v>2.6845604063550411E-4</v>
      </c>
    </row>
    <row r="42" spans="2:64" x14ac:dyDescent="0.2">
      <c r="B42" s="9" t="s">
        <v>18</v>
      </c>
      <c r="C42" s="16">
        <f>SUM(C5:C41)</f>
        <v>1489671050</v>
      </c>
      <c r="D42" s="11"/>
      <c r="F42" s="20" t="s">
        <v>194</v>
      </c>
      <c r="G42" s="22">
        <v>7559</v>
      </c>
      <c r="H42" s="12">
        <f t="shared" si="9"/>
        <v>4.8177410725436693E-6</v>
      </c>
      <c r="J42" s="20" t="s">
        <v>266</v>
      </c>
      <c r="K42" s="22">
        <v>-100812</v>
      </c>
      <c r="L42" s="12">
        <f t="shared" si="10"/>
        <v>-6.6722630185590983E-5</v>
      </c>
      <c r="N42" s="20" t="s">
        <v>194</v>
      </c>
      <c r="O42" s="22">
        <v>7375</v>
      </c>
      <c r="P42" s="12">
        <f t="shared" si="11"/>
        <v>4.7698533163066491E-6</v>
      </c>
      <c r="R42" s="20" t="s">
        <v>208</v>
      </c>
      <c r="S42" s="22">
        <v>47113</v>
      </c>
      <c r="T42" s="12">
        <f t="shared" si="12"/>
        <v>3.0568297282599961E-5</v>
      </c>
      <c r="V42" s="20" t="s">
        <v>234</v>
      </c>
      <c r="W42" s="22">
        <v>75329</v>
      </c>
      <c r="X42" s="12">
        <f t="shared" si="0"/>
        <v>4.9031640877002521E-5</v>
      </c>
      <c r="Z42" s="20" t="s">
        <v>188</v>
      </c>
      <c r="AA42" s="22">
        <v>98115</v>
      </c>
      <c r="AB42" s="12">
        <f t="shared" si="13"/>
        <v>6.0225731936044875E-5</v>
      </c>
      <c r="AD42" s="20" t="s">
        <v>208</v>
      </c>
      <c r="AE42" s="22">
        <v>48398</v>
      </c>
      <c r="AF42" s="12">
        <f t="shared" si="14"/>
        <v>2.8217938279212261E-5</v>
      </c>
      <c r="AH42" s="20" t="s">
        <v>158</v>
      </c>
      <c r="AI42" s="22">
        <v>3325</v>
      </c>
      <c r="AJ42" s="12">
        <f t="shared" si="15"/>
        <v>1.8842057422674527E-6</v>
      </c>
      <c r="AL42" s="28" t="s">
        <v>91</v>
      </c>
      <c r="AM42" s="22">
        <v>31</v>
      </c>
      <c r="AN42" s="12">
        <f t="shared" si="1"/>
        <v>1.63621719252576E-5</v>
      </c>
      <c r="AP42" s="4" t="s">
        <v>90</v>
      </c>
      <c r="AQ42" s="17">
        <v>218</v>
      </c>
      <c r="AR42" s="12">
        <f t="shared" si="2"/>
        <v>1.0957907059857819E-4</v>
      </c>
      <c r="AT42" s="4" t="s">
        <v>17</v>
      </c>
      <c r="AU42" s="17">
        <v>148</v>
      </c>
      <c r="AV42" s="12">
        <f t="shared" si="3"/>
        <v>7.7759394569557093E-5</v>
      </c>
      <c r="AX42" s="4" t="s">
        <v>6</v>
      </c>
      <c r="AY42" s="17">
        <v>196</v>
      </c>
      <c r="AZ42" s="12">
        <f t="shared" si="4"/>
        <v>1.0464691011310943E-4</v>
      </c>
      <c r="BB42" s="4" t="s">
        <v>90</v>
      </c>
      <c r="BC42" s="17">
        <v>73</v>
      </c>
      <c r="BD42" s="12">
        <f t="shared" si="5"/>
        <v>3.9090759640557787E-5</v>
      </c>
      <c r="BF42" s="4" t="s">
        <v>17</v>
      </c>
      <c r="BG42" s="17">
        <v>158</v>
      </c>
      <c r="BH42" s="12">
        <f t="shared" si="6"/>
        <v>9.7915757744020945E-5</v>
      </c>
      <c r="BJ42" s="4" t="s">
        <v>87</v>
      </c>
      <c r="BK42" s="17">
        <v>362</v>
      </c>
      <c r="BL42" s="12">
        <f t="shared" si="7"/>
        <v>2.2600252723268023E-4</v>
      </c>
    </row>
    <row r="43" spans="2:64" x14ac:dyDescent="0.2">
      <c r="B43" s="61"/>
      <c r="C43" s="61"/>
      <c r="D43" s="61"/>
      <c r="F43" s="9" t="s">
        <v>18</v>
      </c>
      <c r="G43" s="16">
        <f>SUM(G5:G42)</f>
        <v>1568992581</v>
      </c>
      <c r="H43" s="11"/>
      <c r="J43" s="20" t="s">
        <v>251</v>
      </c>
      <c r="K43" s="22">
        <v>-226208</v>
      </c>
      <c r="L43" s="12">
        <f t="shared" si="10"/>
        <v>-1.4971623149051864E-4</v>
      </c>
      <c r="N43" s="20" t="s">
        <v>195</v>
      </c>
      <c r="O43" s="22">
        <v>2712</v>
      </c>
      <c r="P43" s="12">
        <f t="shared" si="11"/>
        <v>1.7540125008574418E-6</v>
      </c>
      <c r="R43" s="20" t="s">
        <v>194</v>
      </c>
      <c r="S43" s="22">
        <v>4113</v>
      </c>
      <c r="T43" s="12">
        <f t="shared" si="12"/>
        <v>2.6686351266812482E-6</v>
      </c>
      <c r="V43" s="20" t="s">
        <v>201</v>
      </c>
      <c r="W43" s="22">
        <v>50911</v>
      </c>
      <c r="X43" s="12">
        <f t="shared" si="0"/>
        <v>3.3137966370044409E-5</v>
      </c>
      <c r="Z43" s="20" t="s">
        <v>229</v>
      </c>
      <c r="AA43" s="22">
        <v>71513</v>
      </c>
      <c r="AB43" s="12">
        <f t="shared" si="13"/>
        <v>4.3896680099295492E-5</v>
      </c>
      <c r="AD43" s="20" t="s">
        <v>201</v>
      </c>
      <c r="AE43" s="22">
        <v>11000</v>
      </c>
      <c r="AF43" s="12">
        <f t="shared" si="14"/>
        <v>6.4134328086147129E-6</v>
      </c>
      <c r="AH43" s="20" t="s">
        <v>140</v>
      </c>
      <c r="AI43" s="22">
        <v>392</v>
      </c>
      <c r="AJ43" s="12">
        <f t="shared" si="15"/>
        <v>2.2213794014100496E-7</v>
      </c>
      <c r="AL43" s="9" t="s">
        <v>18</v>
      </c>
      <c r="AM43" s="16">
        <f>SUM(AM5:AM42)</f>
        <v>1894614</v>
      </c>
      <c r="AN43" s="10"/>
      <c r="AP43" s="4" t="s">
        <v>17</v>
      </c>
      <c r="AQ43" s="17">
        <v>140</v>
      </c>
      <c r="AR43" s="12">
        <f t="shared" si="2"/>
        <v>7.0371880200921773E-5</v>
      </c>
      <c r="AT43" s="4" t="s">
        <v>92</v>
      </c>
      <c r="AU43" s="17">
        <v>13</v>
      </c>
      <c r="AV43" s="12">
        <f t="shared" si="3"/>
        <v>6.8302170905692038E-6</v>
      </c>
      <c r="AX43" s="4" t="s">
        <v>17</v>
      </c>
      <c r="AY43" s="17">
        <v>151</v>
      </c>
      <c r="AZ43" s="12">
        <f t="shared" si="4"/>
        <v>8.0620833811630225E-5</v>
      </c>
      <c r="BB43" s="4" t="s">
        <v>35</v>
      </c>
      <c r="BC43" s="17">
        <v>57</v>
      </c>
      <c r="BD43" s="12">
        <f t="shared" si="5"/>
        <v>3.0522921911120466E-5</v>
      </c>
      <c r="BF43" s="4" t="s">
        <v>16</v>
      </c>
      <c r="BG43" s="17">
        <v>93</v>
      </c>
      <c r="BH43" s="12">
        <f t="shared" si="6"/>
        <v>5.7633958672113592E-5</v>
      </c>
      <c r="BJ43" s="4" t="s">
        <v>13</v>
      </c>
      <c r="BK43" s="17">
        <v>344</v>
      </c>
      <c r="BL43" s="12">
        <f t="shared" si="7"/>
        <v>2.147648325084033E-4</v>
      </c>
    </row>
    <row r="44" spans="2:64" x14ac:dyDescent="0.2">
      <c r="B44" s="61"/>
      <c r="C44" s="61"/>
      <c r="D44" s="61"/>
      <c r="F44" s="59"/>
      <c r="G44" s="59"/>
      <c r="H44" s="59"/>
      <c r="J44" s="9" t="s">
        <v>18</v>
      </c>
      <c r="K44" s="16">
        <f>SUM(K5:K43)</f>
        <v>1510911661</v>
      </c>
      <c r="L44" s="11"/>
      <c r="N44" s="9" t="s">
        <v>18</v>
      </c>
      <c r="O44" s="16">
        <f>SUM(O5:O43)</f>
        <v>1546169140</v>
      </c>
      <c r="P44" s="11"/>
      <c r="R44" s="20" t="s">
        <v>147</v>
      </c>
      <c r="S44" s="22">
        <v>-856</v>
      </c>
      <c r="T44" s="12">
        <f t="shared" si="12"/>
        <v>-5.5539792570852136E-7</v>
      </c>
      <c r="V44" s="20" t="s">
        <v>208</v>
      </c>
      <c r="W44" s="22">
        <v>46287</v>
      </c>
      <c r="X44" s="12">
        <f t="shared" si="0"/>
        <v>3.0128205090653208E-5</v>
      </c>
      <c r="Z44" s="20" t="s">
        <v>206</v>
      </c>
      <c r="AA44" s="22">
        <v>68412</v>
      </c>
      <c r="AB44" s="12">
        <f t="shared" si="13"/>
        <v>4.1993199543481649E-5</v>
      </c>
      <c r="AD44" s="20" t="s">
        <v>206</v>
      </c>
      <c r="AE44" s="22">
        <v>6740</v>
      </c>
      <c r="AF44" s="12">
        <f t="shared" si="14"/>
        <v>3.9296851936421058E-6</v>
      </c>
      <c r="AH44" s="28" t="s">
        <v>159</v>
      </c>
      <c r="AI44" s="22">
        <v>-41792</v>
      </c>
      <c r="AJ44" s="12">
        <f t="shared" si="15"/>
        <v>-2.3682624475441018E-5</v>
      </c>
      <c r="AP44" s="4" t="s">
        <v>91</v>
      </c>
      <c r="AQ44" s="17">
        <v>22</v>
      </c>
      <c r="AR44" s="12">
        <f t="shared" si="2"/>
        <v>1.1058438317287706E-5</v>
      </c>
      <c r="AT44" s="4" t="s">
        <v>8</v>
      </c>
      <c r="AU44" s="17">
        <v>4</v>
      </c>
      <c r="AV44" s="12">
        <f t="shared" si="3"/>
        <v>2.101605258636678E-6</v>
      </c>
      <c r="AX44" s="4" t="s">
        <v>31</v>
      </c>
      <c r="AY44" s="17">
        <v>98</v>
      </c>
      <c r="AZ44" s="12">
        <f t="shared" si="4"/>
        <v>5.2323455056554714E-5</v>
      </c>
      <c r="BB44" s="4" t="s">
        <v>92</v>
      </c>
      <c r="BC44" s="17">
        <v>5</v>
      </c>
      <c r="BD44" s="12">
        <f t="shared" si="5"/>
        <v>2.6774492904491636E-6</v>
      </c>
      <c r="BF44" s="4" t="s">
        <v>90</v>
      </c>
      <c r="BG44" s="17">
        <v>85</v>
      </c>
      <c r="BH44" s="12">
        <f t="shared" si="6"/>
        <v>5.2676198786340377E-5</v>
      </c>
      <c r="BJ44" s="4" t="s">
        <v>86</v>
      </c>
      <c r="BK44" s="17">
        <v>329</v>
      </c>
      <c r="BL44" s="12">
        <f t="shared" si="7"/>
        <v>2.0540008690483921E-4</v>
      </c>
    </row>
    <row r="45" spans="2:64" x14ac:dyDescent="0.2">
      <c r="B45" s="61"/>
      <c r="C45" s="61"/>
      <c r="D45" s="63"/>
      <c r="F45" s="59"/>
      <c r="G45" s="59"/>
      <c r="H45" s="59"/>
      <c r="J45" s="29"/>
      <c r="K45" s="29"/>
      <c r="L45" s="29"/>
      <c r="N45" s="29"/>
      <c r="O45" s="29"/>
      <c r="P45" s="29"/>
      <c r="R45" s="9" t="s">
        <v>18</v>
      </c>
      <c r="S45" s="16">
        <f>SUM(S5:S44)</f>
        <v>1541237301</v>
      </c>
      <c r="T45" s="11"/>
      <c r="V45" s="20" t="s">
        <v>194</v>
      </c>
      <c r="W45" s="22">
        <v>5017</v>
      </c>
      <c r="X45" s="12">
        <f t="shared" si="0"/>
        <v>3.2655649521422245E-6</v>
      </c>
      <c r="Z45" s="20" t="s">
        <v>208</v>
      </c>
      <c r="AA45" s="22">
        <v>45924</v>
      </c>
      <c r="AB45" s="12">
        <f t="shared" si="13"/>
        <v>2.818943600296514E-5</v>
      </c>
      <c r="AD45" s="20" t="s">
        <v>194</v>
      </c>
      <c r="AE45" s="22">
        <v>2379</v>
      </c>
      <c r="AF45" s="12">
        <f t="shared" si="14"/>
        <v>1.3870506046994912E-6</v>
      </c>
      <c r="AH45" s="9" t="s">
        <v>18</v>
      </c>
      <c r="AI45" s="25">
        <f>SUM(AI5:AI44)-AI21+985561</f>
        <v>1764669285</v>
      </c>
      <c r="AJ45" s="26"/>
      <c r="AP45" s="9" t="s">
        <v>18</v>
      </c>
      <c r="AQ45" s="16">
        <f>SUM(AQ5:AQ44)</f>
        <v>1989431</v>
      </c>
      <c r="AR45" s="10"/>
      <c r="AT45" s="9" t="s">
        <v>18</v>
      </c>
      <c r="AU45" s="16">
        <f>SUM(AU5:AU44)</f>
        <v>1903307</v>
      </c>
      <c r="AV45" s="10"/>
      <c r="AX45" s="4" t="s">
        <v>92</v>
      </c>
      <c r="AY45" s="17">
        <v>15</v>
      </c>
      <c r="AZ45" s="12">
        <f t="shared" si="4"/>
        <v>8.0086921004930678E-6</v>
      </c>
      <c r="BB45" s="4" t="s">
        <v>36</v>
      </c>
      <c r="BC45" s="17">
        <v>-2</v>
      </c>
      <c r="BD45" s="12">
        <f t="shared" si="5"/>
        <v>-1.0709797161796653E-6</v>
      </c>
      <c r="BF45" s="4" t="s">
        <v>35</v>
      </c>
      <c r="BG45" s="17">
        <v>63</v>
      </c>
      <c r="BH45" s="12">
        <f t="shared" si="6"/>
        <v>3.9042359100464049E-5</v>
      </c>
      <c r="BJ45" s="4" t="s">
        <v>6</v>
      </c>
      <c r="BK45" s="17">
        <v>276</v>
      </c>
      <c r="BL45" s="12">
        <f t="shared" si="7"/>
        <v>1.7231131910557939E-4</v>
      </c>
    </row>
    <row r="46" spans="2:64" ht="12.75" customHeight="1" x14ac:dyDescent="0.2">
      <c r="B46" s="61"/>
      <c r="C46" s="61"/>
      <c r="D46" s="61"/>
      <c r="F46" s="59"/>
      <c r="G46" s="59"/>
      <c r="H46" s="63"/>
      <c r="J46" s="29"/>
      <c r="K46" s="29"/>
      <c r="L46" s="29"/>
      <c r="N46" s="29"/>
      <c r="O46" s="29"/>
      <c r="P46" s="29"/>
      <c r="R46" s="29"/>
      <c r="S46" s="29"/>
      <c r="T46" s="29"/>
      <c r="V46" s="20" t="s">
        <v>147</v>
      </c>
      <c r="W46" s="22">
        <v>2688</v>
      </c>
      <c r="X46" s="12">
        <f t="shared" si="0"/>
        <v>1.7496190136253337E-6</v>
      </c>
      <c r="Z46" s="20" t="s">
        <v>201</v>
      </c>
      <c r="AA46" s="22">
        <v>22425</v>
      </c>
      <c r="AB46" s="12">
        <f t="shared" si="13"/>
        <v>1.3765092377983043E-5</v>
      </c>
      <c r="AD46" s="28" t="s">
        <v>219</v>
      </c>
      <c r="AE46" s="22">
        <v>-455207</v>
      </c>
      <c r="AF46" s="12">
        <f t="shared" si="14"/>
        <v>-2.6540359168282523E-4</v>
      </c>
      <c r="AH46" s="27"/>
      <c r="AI46" s="27"/>
      <c r="AJ46" s="27"/>
      <c r="AX46" s="9" t="s">
        <v>18</v>
      </c>
      <c r="AY46" s="16">
        <f>SUM(AY5:AY45)</f>
        <v>1872965</v>
      </c>
      <c r="AZ46" s="10"/>
      <c r="BB46" s="4" t="s">
        <v>8</v>
      </c>
      <c r="BC46" s="17">
        <v>-3</v>
      </c>
      <c r="BD46" s="12">
        <f t="shared" si="5"/>
        <v>-1.6064695742694981E-6</v>
      </c>
      <c r="BF46" s="4" t="s">
        <v>36</v>
      </c>
      <c r="BG46" s="17">
        <v>4</v>
      </c>
      <c r="BH46" s="12">
        <f t="shared" si="6"/>
        <v>2.4788799428866063E-6</v>
      </c>
      <c r="BJ46" s="4" t="s">
        <v>17</v>
      </c>
      <c r="BK46" s="17">
        <v>145</v>
      </c>
      <c r="BL46" s="12">
        <f t="shared" si="7"/>
        <v>9.0525874167786272E-5</v>
      </c>
    </row>
    <row r="47" spans="2:64" x14ac:dyDescent="0.2">
      <c r="B47" s="61"/>
      <c r="C47" s="61"/>
      <c r="D47" s="61"/>
      <c r="F47" s="59"/>
      <c r="G47" s="59"/>
      <c r="H47" s="59"/>
      <c r="J47" s="29"/>
      <c r="K47" s="29"/>
      <c r="L47" s="29"/>
      <c r="N47" s="29"/>
      <c r="O47" s="29"/>
      <c r="P47" s="29"/>
      <c r="R47" s="29"/>
      <c r="S47" s="29"/>
      <c r="T47" s="29"/>
      <c r="V47" s="28" t="s">
        <v>209</v>
      </c>
      <c r="W47" s="22">
        <v>-332068</v>
      </c>
      <c r="X47" s="12">
        <f t="shared" si="0"/>
        <v>-2.1614303817579515E-4</v>
      </c>
      <c r="Z47" s="28" t="s">
        <v>194</v>
      </c>
      <c r="AA47" s="22">
        <v>3428</v>
      </c>
      <c r="AB47" s="12">
        <f t="shared" si="13"/>
        <v>2.1042023042018225E-6</v>
      </c>
      <c r="AD47" s="9" t="s">
        <v>18</v>
      </c>
      <c r="AE47" s="16">
        <f>SUM(AE5:AE46)</f>
        <v>1715150112</v>
      </c>
      <c r="AF47" s="10"/>
      <c r="AH47" s="72" t="s">
        <v>167</v>
      </c>
      <c r="AI47" s="72"/>
      <c r="AJ47" s="72"/>
      <c r="BB47" s="9" t="s">
        <v>18</v>
      </c>
      <c r="BC47" s="16">
        <f>SUM(BC5:BC46)</f>
        <v>1867449</v>
      </c>
      <c r="BD47" s="10"/>
      <c r="BF47" s="4" t="s">
        <v>92</v>
      </c>
      <c r="BG47" s="17">
        <v>4</v>
      </c>
      <c r="BH47" s="12">
        <f t="shared" si="6"/>
        <v>2.4788799428866063E-6</v>
      </c>
      <c r="BJ47" s="4" t="s">
        <v>89</v>
      </c>
      <c r="BK47" s="17">
        <v>123</v>
      </c>
      <c r="BL47" s="12">
        <f t="shared" si="7"/>
        <v>7.6790913949225601E-5</v>
      </c>
    </row>
    <row r="48" spans="2:64" x14ac:dyDescent="0.2">
      <c r="B48" s="61"/>
      <c r="C48" s="61"/>
      <c r="D48" s="61"/>
      <c r="F48" s="59"/>
      <c r="G48" s="59"/>
      <c r="H48" s="59"/>
      <c r="J48" s="29"/>
      <c r="K48" s="29"/>
      <c r="L48" s="29"/>
      <c r="N48" s="29"/>
      <c r="O48" s="29"/>
      <c r="P48" s="29"/>
      <c r="R48" s="29"/>
      <c r="S48" s="29"/>
      <c r="T48" s="29"/>
      <c r="V48" s="9" t="s">
        <v>18</v>
      </c>
      <c r="W48" s="16">
        <f>SUM(W5:W47)</f>
        <v>1536334470</v>
      </c>
      <c r="X48" s="10"/>
      <c r="Z48" s="9" t="s">
        <v>18</v>
      </c>
      <c r="AA48" s="16">
        <f>SUM(AA5:AA47)</f>
        <v>1629120923</v>
      </c>
      <c r="AB48" s="10"/>
      <c r="AD48" s="29"/>
      <c r="AE48" s="29"/>
      <c r="AF48" s="29"/>
      <c r="AH48" s="72"/>
      <c r="AI48" s="72"/>
      <c r="AJ48" s="72"/>
      <c r="BF48" s="4" t="s">
        <v>89</v>
      </c>
      <c r="BG48" s="17">
        <v>-3</v>
      </c>
      <c r="BH48" s="12">
        <f t="shared" si="6"/>
        <v>-1.8591599571649546E-6</v>
      </c>
      <c r="BJ48" s="4" t="s">
        <v>90</v>
      </c>
      <c r="BK48" s="17">
        <v>77</v>
      </c>
      <c r="BL48" s="12">
        <f t="shared" si="7"/>
        <v>4.8072360764962368E-5</v>
      </c>
    </row>
    <row r="49" spans="2:64" x14ac:dyDescent="0.2">
      <c r="B49" s="24"/>
      <c r="C49" s="24"/>
      <c r="D49" s="24"/>
      <c r="F49" s="59"/>
      <c r="G49" s="59"/>
      <c r="H49" s="59"/>
      <c r="J49" s="29"/>
      <c r="K49" s="29"/>
      <c r="L49" s="29"/>
      <c r="N49" s="29"/>
      <c r="O49" s="29"/>
      <c r="P49" s="29"/>
      <c r="R49" s="29"/>
      <c r="S49" s="29"/>
      <c r="T49" s="29"/>
      <c r="V49" s="29"/>
      <c r="W49" s="29"/>
      <c r="X49" s="29"/>
      <c r="Z49" s="29"/>
      <c r="AA49" s="29"/>
      <c r="AB49" s="29"/>
      <c r="AD49" s="29"/>
      <c r="AE49" s="29"/>
      <c r="AF49" s="29"/>
      <c r="AH49" s="72"/>
      <c r="AI49" s="72"/>
      <c r="AJ49" s="72"/>
      <c r="BF49" s="9" t="s">
        <v>18</v>
      </c>
      <c r="BG49" s="16">
        <f>SUM(BG5:BG48)</f>
        <v>1613632</v>
      </c>
      <c r="BH49" s="10"/>
      <c r="BJ49" s="4" t="s">
        <v>35</v>
      </c>
      <c r="BK49" s="17">
        <v>67</v>
      </c>
      <c r="BL49" s="12">
        <f t="shared" si="7"/>
        <v>4.1829197029252968E-5</v>
      </c>
    </row>
    <row r="50" spans="2:64" x14ac:dyDescent="0.2">
      <c r="B50" s="24"/>
      <c r="C50" s="24"/>
      <c r="D50" s="24"/>
      <c r="F50" s="24"/>
      <c r="G50" s="24"/>
      <c r="H50" s="24"/>
      <c r="J50" s="29"/>
      <c r="K50" s="29"/>
      <c r="L50" s="29"/>
      <c r="N50" s="29"/>
      <c r="O50" s="29"/>
      <c r="P50" s="29"/>
      <c r="R50" s="29"/>
      <c r="S50" s="29"/>
      <c r="T50" s="29"/>
      <c r="V50" s="29"/>
      <c r="W50" s="29"/>
      <c r="X50" s="29"/>
      <c r="Z50" s="29"/>
      <c r="AA50" s="29"/>
      <c r="AB50" s="29"/>
      <c r="AD50" s="29"/>
      <c r="AE50" s="29"/>
      <c r="AF50" s="29"/>
      <c r="AH50" s="72"/>
      <c r="AI50" s="72"/>
      <c r="AJ50" s="72"/>
      <c r="BJ50" s="4" t="s">
        <v>16</v>
      </c>
      <c r="BK50" s="17">
        <v>53</v>
      </c>
      <c r="BL50" s="12">
        <f t="shared" si="7"/>
        <v>3.3088767799259812E-5</v>
      </c>
    </row>
    <row r="51" spans="2:64" x14ac:dyDescent="0.2">
      <c r="B51" s="24"/>
      <c r="C51" s="24"/>
      <c r="D51" s="24"/>
      <c r="F51" s="24"/>
      <c r="G51" s="24"/>
      <c r="H51" s="24"/>
      <c r="J51" s="24"/>
      <c r="K51" s="24"/>
      <c r="L51" s="24"/>
      <c r="N51" s="24"/>
      <c r="O51" s="24"/>
      <c r="P51" s="24"/>
      <c r="R51" s="29"/>
      <c r="S51" s="29"/>
      <c r="T51" s="29"/>
      <c r="V51" s="29"/>
      <c r="W51" s="29"/>
      <c r="X51" s="29"/>
      <c r="Z51" s="29"/>
      <c r="AA51" s="29"/>
      <c r="AB51" s="29"/>
      <c r="AD51" s="29"/>
      <c r="AE51" s="29"/>
      <c r="AF51" s="29"/>
      <c r="AH51" s="72"/>
      <c r="AI51" s="72"/>
      <c r="AJ51" s="72"/>
      <c r="BJ51" s="4" t="s">
        <v>36</v>
      </c>
      <c r="BK51" s="17">
        <v>9</v>
      </c>
      <c r="BL51" s="12">
        <f t="shared" si="7"/>
        <v>5.6188473621384585E-6</v>
      </c>
    </row>
    <row r="52" spans="2:64" x14ac:dyDescent="0.2">
      <c r="F52" s="24"/>
      <c r="G52" s="24"/>
      <c r="H52" s="24"/>
      <c r="J52" s="24"/>
      <c r="K52" s="24"/>
      <c r="L52" s="24"/>
      <c r="N52" s="24"/>
      <c r="O52" s="24"/>
      <c r="P52" s="24"/>
      <c r="R52" s="24"/>
      <c r="S52" s="24"/>
      <c r="T52" s="24"/>
      <c r="V52" s="29"/>
      <c r="W52" s="29"/>
      <c r="X52" s="29"/>
      <c r="Z52" s="29"/>
      <c r="AA52" s="29"/>
      <c r="AB52" s="29"/>
      <c r="AD52" s="29"/>
      <c r="AE52" s="29"/>
      <c r="AF52" s="29"/>
      <c r="AH52" s="72"/>
      <c r="AI52" s="72"/>
      <c r="AJ52" s="72"/>
      <c r="BJ52" s="4" t="s">
        <v>97</v>
      </c>
      <c r="BK52" s="17">
        <v>3</v>
      </c>
      <c r="BL52" s="12">
        <f t="shared" si="7"/>
        <v>1.8729491207128195E-6</v>
      </c>
    </row>
    <row r="53" spans="2:64" x14ac:dyDescent="0.2">
      <c r="J53" s="24"/>
      <c r="K53" s="24"/>
      <c r="L53" s="24"/>
      <c r="N53" s="24"/>
      <c r="O53" s="24"/>
      <c r="P53" s="24"/>
      <c r="R53" s="24"/>
      <c r="S53" s="24"/>
      <c r="T53" s="24"/>
      <c r="V53" s="29"/>
      <c r="W53" s="29"/>
      <c r="X53" s="29"/>
      <c r="Z53" s="29"/>
      <c r="AA53" s="29"/>
      <c r="AB53" s="29"/>
      <c r="AD53" s="29"/>
      <c r="AE53" s="29"/>
      <c r="AF53" s="29"/>
      <c r="AH53" s="72"/>
      <c r="AI53" s="72"/>
      <c r="AJ53" s="72"/>
      <c r="BJ53" s="9" t="s">
        <v>18</v>
      </c>
      <c r="BK53" s="16">
        <f>SUM(BK5:BK52)</f>
        <v>1601752</v>
      </c>
      <c r="BL53" s="10"/>
    </row>
    <row r="54" spans="2:64" x14ac:dyDescent="0.2">
      <c r="R54" s="24"/>
      <c r="S54" s="24"/>
      <c r="T54" s="24"/>
      <c r="V54" s="29"/>
      <c r="W54" s="29"/>
      <c r="X54" s="29"/>
      <c r="Z54" s="24"/>
      <c r="AA54" s="24"/>
      <c r="AB54" s="24"/>
      <c r="AD54" s="24"/>
      <c r="AE54" s="24"/>
      <c r="AF54" s="24"/>
      <c r="AH54" s="72"/>
      <c r="AI54" s="72"/>
      <c r="AJ54" s="72"/>
    </row>
    <row r="55" spans="2:64" x14ac:dyDescent="0.2">
      <c r="V55" s="24"/>
      <c r="W55" s="24"/>
      <c r="X55" s="24"/>
      <c r="Z55" s="24"/>
      <c r="AA55" s="24"/>
      <c r="AB55" s="24"/>
      <c r="AD55" s="24"/>
      <c r="AE55" s="24"/>
      <c r="AF55" s="24"/>
      <c r="AH55" s="24"/>
      <c r="AI55" s="24"/>
      <c r="AJ55" s="24"/>
    </row>
    <row r="56" spans="2:64" x14ac:dyDescent="0.2">
      <c r="V56" s="24"/>
      <c r="W56" s="24"/>
      <c r="X56" s="24"/>
      <c r="Z56" s="24"/>
      <c r="AA56" s="24"/>
      <c r="AB56" s="24"/>
      <c r="AD56" s="24"/>
      <c r="AE56" s="24"/>
      <c r="AF56" s="24"/>
      <c r="AH56" s="24"/>
      <c r="AI56" s="24"/>
      <c r="AJ56" s="24"/>
    </row>
    <row r="57" spans="2:64" x14ac:dyDescent="0.2">
      <c r="V57" s="24"/>
      <c r="W57" s="24"/>
      <c r="X57" s="24"/>
      <c r="AH57" s="24"/>
      <c r="AI57" s="24"/>
      <c r="AJ57" s="24"/>
    </row>
    <row r="61" spans="2:64" x14ac:dyDescent="0.2">
      <c r="AI61" s="31"/>
    </row>
  </sheetData>
  <mergeCells count="33">
    <mergeCell ref="BF1:BH1"/>
    <mergeCell ref="R1:T1"/>
    <mergeCell ref="V1:X1"/>
    <mergeCell ref="BJ3:BL3"/>
    <mergeCell ref="AP3:AR3"/>
    <mergeCell ref="AT3:AV3"/>
    <mergeCell ref="AX3:AZ3"/>
    <mergeCell ref="BB3:BD3"/>
    <mergeCell ref="BF3:BH3"/>
    <mergeCell ref="V3:X3"/>
    <mergeCell ref="AL3:AN3"/>
    <mergeCell ref="AD3:AF3"/>
    <mergeCell ref="AL1:AN1"/>
    <mergeCell ref="AP1:AR1"/>
    <mergeCell ref="AT1:AV1"/>
    <mergeCell ref="AX1:AZ1"/>
    <mergeCell ref="BB1:BD1"/>
    <mergeCell ref="BJ1:BL1"/>
    <mergeCell ref="B1:D1"/>
    <mergeCell ref="B3:D3"/>
    <mergeCell ref="AH47:AJ54"/>
    <mergeCell ref="AH3:AJ3"/>
    <mergeCell ref="Z3:AB3"/>
    <mergeCell ref="Z1:AB1"/>
    <mergeCell ref="AD1:AF1"/>
    <mergeCell ref="AH1:AJ1"/>
    <mergeCell ref="R3:T3"/>
    <mergeCell ref="N3:P3"/>
    <mergeCell ref="J3:L3"/>
    <mergeCell ref="F3:H3"/>
    <mergeCell ref="F1:H1"/>
    <mergeCell ref="J1:L1"/>
    <mergeCell ref="N1:P1"/>
  </mergeCells>
  <pageMargins left="0.7" right="0.7" top="0.75" bottom="0.75" header="0.3" footer="0.3"/>
  <pageSetup paperSize="9" scale="92" fitToWidth="0"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27"/>
  <sheetViews>
    <sheetView zoomScale="80" zoomScaleNormal="80" workbookViewId="0">
      <selection activeCell="B1" sqref="B1:D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s>
  <sheetData>
    <row r="1" spans="2:37" ht="51" customHeight="1" x14ac:dyDescent="0.2">
      <c r="B1" s="69" t="s">
        <v>303</v>
      </c>
      <c r="C1" s="69"/>
      <c r="D1" s="69"/>
      <c r="F1" s="69" t="s">
        <v>303</v>
      </c>
      <c r="G1" s="69"/>
      <c r="H1" s="69"/>
      <c r="I1" s="18"/>
      <c r="J1" s="69" t="s">
        <v>303</v>
      </c>
      <c r="K1" s="69"/>
      <c r="L1" s="69"/>
      <c r="M1" s="18"/>
      <c r="N1" s="69" t="s">
        <v>303</v>
      </c>
      <c r="O1" s="69"/>
      <c r="P1" s="69"/>
      <c r="Q1" s="18"/>
      <c r="R1" s="69" t="s">
        <v>303</v>
      </c>
      <c r="S1" s="69"/>
      <c r="T1" s="69"/>
      <c r="V1" s="69" t="s">
        <v>303</v>
      </c>
      <c r="W1" s="69"/>
      <c r="X1" s="69"/>
      <c r="Z1" s="69" t="s">
        <v>303</v>
      </c>
      <c r="AA1" s="69"/>
      <c r="AB1" s="69"/>
      <c r="AD1" s="69" t="s">
        <v>303</v>
      </c>
      <c r="AE1" s="69"/>
      <c r="AF1" s="69"/>
      <c r="AH1" s="69" t="s">
        <v>303</v>
      </c>
      <c r="AI1" s="69"/>
      <c r="AJ1" s="69"/>
    </row>
    <row r="3" spans="2:37" ht="39.75" customHeight="1" x14ac:dyDescent="0.2">
      <c r="B3" s="65" t="s">
        <v>316</v>
      </c>
      <c r="C3" s="70"/>
      <c r="D3" s="71"/>
      <c r="F3" s="65" t="s">
        <v>302</v>
      </c>
      <c r="G3" s="70"/>
      <c r="H3" s="71"/>
      <c r="J3" s="65" t="s">
        <v>265</v>
      </c>
      <c r="K3" s="70"/>
      <c r="L3" s="71"/>
      <c r="N3" s="65" t="s">
        <v>259</v>
      </c>
      <c r="O3" s="70"/>
      <c r="P3" s="71"/>
      <c r="R3" s="65" t="s">
        <v>241</v>
      </c>
      <c r="S3" s="70"/>
      <c r="T3" s="71"/>
      <c r="V3" s="65" t="s">
        <v>240</v>
      </c>
      <c r="W3" s="70"/>
      <c r="X3" s="71"/>
      <c r="Z3" s="65" t="s">
        <v>230</v>
      </c>
      <c r="AA3" s="70"/>
      <c r="AB3" s="71"/>
      <c r="AD3" s="65" t="s">
        <v>215</v>
      </c>
      <c r="AE3" s="70"/>
      <c r="AF3" s="71"/>
      <c r="AH3" s="65" t="s">
        <v>168</v>
      </c>
      <c r="AI3" s="70"/>
      <c r="AJ3" s="71"/>
    </row>
    <row r="4" spans="2:37" ht="77.25" customHeight="1" x14ac:dyDescent="0.2">
      <c r="B4" s="6"/>
      <c r="C4" s="5" t="s">
        <v>115</v>
      </c>
      <c r="D4" s="14" t="s">
        <v>42</v>
      </c>
      <c r="F4" s="6"/>
      <c r="G4" s="5" t="s">
        <v>115</v>
      </c>
      <c r="H4" s="14" t="s">
        <v>42</v>
      </c>
      <c r="J4" s="6"/>
      <c r="K4" s="5" t="s">
        <v>115</v>
      </c>
      <c r="L4" s="14" t="s">
        <v>42</v>
      </c>
      <c r="N4" s="6"/>
      <c r="O4" s="5" t="s">
        <v>115</v>
      </c>
      <c r="P4" s="14" t="s">
        <v>42</v>
      </c>
      <c r="R4" s="6"/>
      <c r="S4" s="5" t="s">
        <v>115</v>
      </c>
      <c r="T4" s="14" t="s">
        <v>42</v>
      </c>
      <c r="V4" s="6"/>
      <c r="W4" s="5" t="s">
        <v>115</v>
      </c>
      <c r="X4" s="14" t="s">
        <v>42</v>
      </c>
      <c r="Z4" s="6"/>
      <c r="AA4" s="5" t="s">
        <v>115</v>
      </c>
      <c r="AB4" s="14" t="s">
        <v>42</v>
      </c>
      <c r="AD4" s="6"/>
      <c r="AE4" s="5" t="s">
        <v>115</v>
      </c>
      <c r="AF4" s="14" t="s">
        <v>42</v>
      </c>
      <c r="AH4" s="6"/>
      <c r="AI4" s="5" t="s">
        <v>115</v>
      </c>
      <c r="AJ4" s="14" t="s">
        <v>42</v>
      </c>
    </row>
    <row r="5" spans="2:37" x14ac:dyDescent="0.2">
      <c r="B5" s="20" t="s">
        <v>172</v>
      </c>
      <c r="C5" s="22">
        <v>111494709</v>
      </c>
      <c r="D5" s="12">
        <f>C5/$C$24</f>
        <v>0.22621947467153961</v>
      </c>
      <c r="F5" s="20" t="s">
        <v>172</v>
      </c>
      <c r="G5" s="22">
        <v>111777631</v>
      </c>
      <c r="H5" s="12">
        <f>G5/$G$23</f>
        <v>0.25558238876913253</v>
      </c>
      <c r="J5" s="20" t="s">
        <v>172</v>
      </c>
      <c r="K5" s="22">
        <v>111558690</v>
      </c>
      <c r="L5" s="12">
        <f>K5/$K$23</f>
        <v>0.26383290309649909</v>
      </c>
      <c r="N5" s="20" t="s">
        <v>172</v>
      </c>
      <c r="O5" s="22">
        <v>113283420</v>
      </c>
      <c r="P5" s="12">
        <f>O5/$O$23</f>
        <v>0.28160681549058003</v>
      </c>
      <c r="R5" s="20" t="s">
        <v>172</v>
      </c>
      <c r="S5" s="22">
        <v>112701414</v>
      </c>
      <c r="T5" s="12">
        <f>S5/$S$22</f>
        <v>0.30112191890113627</v>
      </c>
      <c r="V5" s="20" t="s">
        <v>172</v>
      </c>
      <c r="W5" s="22">
        <v>112551390</v>
      </c>
      <c r="X5" s="12">
        <f>W5/$W$21</f>
        <v>0.30627415915087192</v>
      </c>
      <c r="Z5" s="20" t="s">
        <v>172</v>
      </c>
      <c r="AA5" s="22">
        <v>113153516</v>
      </c>
      <c r="AB5" s="12">
        <f>AA5/$AA$18</f>
        <v>0.34022428108460878</v>
      </c>
      <c r="AD5" s="20" t="s">
        <v>172</v>
      </c>
      <c r="AE5" s="22">
        <v>110713270</v>
      </c>
      <c r="AF5" s="12">
        <f>AE5/$AE$18</f>
        <v>0.52410010560747822</v>
      </c>
      <c r="AH5" s="20" t="s">
        <v>120</v>
      </c>
      <c r="AI5" s="22">
        <v>28851332</v>
      </c>
      <c r="AJ5" s="12">
        <f t="shared" ref="AJ5:AJ14" si="0">AI5/$AI$15</f>
        <v>0.30284526311362053</v>
      </c>
    </row>
    <row r="6" spans="2:37" x14ac:dyDescent="0.2">
      <c r="B6" s="20" t="s">
        <v>170</v>
      </c>
      <c r="C6" s="22">
        <v>105619034</v>
      </c>
      <c r="D6" s="12">
        <f t="shared" ref="D6:D23" si="1">C6/$C$24</f>
        <v>0.21429790347087663</v>
      </c>
      <c r="F6" s="20" t="s">
        <v>170</v>
      </c>
      <c r="G6" s="22">
        <v>105537038</v>
      </c>
      <c r="H6" s="12">
        <f t="shared" ref="H6:H22" si="2">G6/$G$23</f>
        <v>0.24131311456814386</v>
      </c>
      <c r="J6" s="20" t="s">
        <v>170</v>
      </c>
      <c r="K6" s="22">
        <v>108584325</v>
      </c>
      <c r="L6" s="12">
        <f t="shared" ref="L6:L22" si="3">K6/$K$23</f>
        <v>0.25679862048867519</v>
      </c>
      <c r="N6" s="20" t="s">
        <v>170</v>
      </c>
      <c r="O6" s="22">
        <v>105808256</v>
      </c>
      <c r="P6" s="12">
        <f t="shared" ref="P6:P22" si="4">O6/$O$23</f>
        <v>0.26302459816954732</v>
      </c>
      <c r="R6" s="20" t="s">
        <v>170</v>
      </c>
      <c r="S6" s="22">
        <v>105211988</v>
      </c>
      <c r="T6" s="12">
        <f t="shared" ref="T6:T21" si="5">S6/$S$22</f>
        <v>0.28111125312024321</v>
      </c>
      <c r="V6" s="20" t="s">
        <v>170</v>
      </c>
      <c r="W6" s="22">
        <v>102130939</v>
      </c>
      <c r="X6" s="12">
        <f t="shared" ref="X6:X20" si="6">W6/$W$21</f>
        <v>0.27791809115386307</v>
      </c>
      <c r="Z6" s="20" t="s">
        <v>170</v>
      </c>
      <c r="AA6" s="22">
        <v>99454501</v>
      </c>
      <c r="AB6" s="12">
        <f t="shared" ref="AB6:AB17" si="7">AA6/$AA$18</f>
        <v>0.29903477416780849</v>
      </c>
      <c r="AD6" s="20" t="s">
        <v>175</v>
      </c>
      <c r="AE6" s="22">
        <v>29978013</v>
      </c>
      <c r="AF6" s="12">
        <f t="shared" ref="AF6:AF17" si="8">AE6/$AE$18</f>
        <v>0.14191144186421698</v>
      </c>
      <c r="AH6" s="20" t="s">
        <v>117</v>
      </c>
      <c r="AI6" s="22">
        <v>27837165</v>
      </c>
      <c r="AJ6" s="12">
        <f t="shared" si="0"/>
        <v>0.29219980411172242</v>
      </c>
    </row>
    <row r="7" spans="2:37" x14ac:dyDescent="0.2">
      <c r="B7" s="20" t="s">
        <v>171</v>
      </c>
      <c r="C7" s="22">
        <v>57002435</v>
      </c>
      <c r="D7" s="12">
        <f t="shared" si="1"/>
        <v>0.11565625863643972</v>
      </c>
      <c r="F7" s="20" t="s">
        <v>171</v>
      </c>
      <c r="G7" s="22">
        <v>56109648</v>
      </c>
      <c r="H7" s="12">
        <f t="shared" si="2"/>
        <v>0.12829613349772262</v>
      </c>
      <c r="J7" s="20" t="s">
        <v>171</v>
      </c>
      <c r="K7" s="22">
        <v>54328961</v>
      </c>
      <c r="L7" s="12">
        <f t="shared" si="3"/>
        <v>0.12848633757573236</v>
      </c>
      <c r="N7" s="20" t="s">
        <v>183</v>
      </c>
      <c r="O7" s="22">
        <v>29014904</v>
      </c>
      <c r="P7" s="12">
        <f t="shared" si="4"/>
        <v>7.2127013089866937E-2</v>
      </c>
      <c r="R7" s="20" t="s">
        <v>175</v>
      </c>
      <c r="S7" s="22">
        <v>25301345</v>
      </c>
      <c r="T7" s="12">
        <f t="shared" si="5"/>
        <v>6.7601543643273809E-2</v>
      </c>
      <c r="V7" s="20" t="s">
        <v>175</v>
      </c>
      <c r="W7" s="22">
        <v>31841176</v>
      </c>
      <c r="X7" s="12">
        <f t="shared" si="6"/>
        <v>8.6646014818430248E-2</v>
      </c>
      <c r="Z7" s="20" t="s">
        <v>175</v>
      </c>
      <c r="AA7" s="22">
        <v>29850344</v>
      </c>
      <c r="AB7" s="12">
        <f t="shared" si="7"/>
        <v>8.9752507801244677E-2</v>
      </c>
      <c r="AD7" s="20" t="s">
        <v>183</v>
      </c>
      <c r="AE7" s="22">
        <v>17400844</v>
      </c>
      <c r="AF7" s="12">
        <f t="shared" si="8"/>
        <v>8.2372999894766499E-2</v>
      </c>
      <c r="AH7" s="20" t="s">
        <v>119</v>
      </c>
      <c r="AI7" s="22">
        <v>15999283</v>
      </c>
      <c r="AJ7" s="12">
        <f t="shared" si="0"/>
        <v>0.16794049819829032</v>
      </c>
    </row>
    <row r="8" spans="2:37" x14ac:dyDescent="0.2">
      <c r="B8" s="20" t="s">
        <v>138</v>
      </c>
      <c r="C8" s="22">
        <v>43855294</v>
      </c>
      <c r="D8" s="12">
        <f t="shared" si="1"/>
        <v>8.898109748190762E-2</v>
      </c>
      <c r="F8" s="20" t="s">
        <v>176</v>
      </c>
      <c r="G8" s="22">
        <v>27871022</v>
      </c>
      <c r="H8" s="12">
        <f t="shared" si="2"/>
        <v>6.3727798813315736E-2</v>
      </c>
      <c r="J8" s="20" t="s">
        <v>176</v>
      </c>
      <c r="K8" s="22">
        <v>26830740</v>
      </c>
      <c r="L8" s="12">
        <f t="shared" si="3"/>
        <v>6.3453882673123546E-2</v>
      </c>
      <c r="N8" s="20" t="s">
        <v>175</v>
      </c>
      <c r="O8" s="22">
        <v>27096469</v>
      </c>
      <c r="P8" s="12">
        <f t="shared" si="4"/>
        <v>6.7358050684991871E-2</v>
      </c>
      <c r="R8" s="20" t="s">
        <v>183</v>
      </c>
      <c r="S8" s="22">
        <v>23339967</v>
      </c>
      <c r="T8" s="12">
        <f t="shared" si="5"/>
        <v>6.2361024593082716E-2</v>
      </c>
      <c r="V8" s="20" t="s">
        <v>183</v>
      </c>
      <c r="W8" s="22">
        <v>23545170</v>
      </c>
      <c r="X8" s="12">
        <f t="shared" si="6"/>
        <v>6.4070973657582853E-2</v>
      </c>
      <c r="Z8" s="20" t="s">
        <v>183</v>
      </c>
      <c r="AA8" s="22">
        <v>20275288</v>
      </c>
      <c r="AB8" s="12">
        <f t="shared" si="7"/>
        <v>6.0962712670664117E-2</v>
      </c>
      <c r="AD8" s="20" t="s">
        <v>174</v>
      </c>
      <c r="AE8" s="22">
        <v>17297903</v>
      </c>
      <c r="AF8" s="12">
        <f t="shared" si="8"/>
        <v>8.188569255598642E-2</v>
      </c>
      <c r="AH8" s="20" t="s">
        <v>22</v>
      </c>
      <c r="AI8" s="22">
        <v>14398076</v>
      </c>
      <c r="AJ8" s="12">
        <f t="shared" si="0"/>
        <v>0.15113302618228874</v>
      </c>
    </row>
    <row r="9" spans="2:37" x14ac:dyDescent="0.2">
      <c r="B9" s="20" t="s">
        <v>176</v>
      </c>
      <c r="C9" s="22">
        <v>28764698</v>
      </c>
      <c r="D9" s="12">
        <f t="shared" si="1"/>
        <v>5.8362723478165103E-2</v>
      </c>
      <c r="F9" s="20" t="s">
        <v>221</v>
      </c>
      <c r="G9" s="22">
        <v>24097612</v>
      </c>
      <c r="H9" s="12">
        <f t="shared" si="2"/>
        <v>5.5099801127398311E-2</v>
      </c>
      <c r="J9" s="20" t="s">
        <v>175</v>
      </c>
      <c r="K9" s="22">
        <v>24741368</v>
      </c>
      <c r="L9" s="12">
        <f t="shared" si="3"/>
        <v>5.851258154805173E-2</v>
      </c>
      <c r="N9" s="20" t="s">
        <v>176</v>
      </c>
      <c r="O9" s="22">
        <v>24696648</v>
      </c>
      <c r="P9" s="12">
        <f t="shared" si="4"/>
        <v>6.1392429682753248E-2</v>
      </c>
      <c r="R9" s="20" t="s">
        <v>176</v>
      </c>
      <c r="S9" s="22">
        <v>21974714</v>
      </c>
      <c r="T9" s="12">
        <f t="shared" si="5"/>
        <v>5.8713265540605054E-2</v>
      </c>
      <c r="V9" s="20" t="s">
        <v>171</v>
      </c>
      <c r="W9" s="22">
        <v>23261489</v>
      </c>
      <c r="X9" s="12">
        <f t="shared" si="6"/>
        <v>6.3299022642654662E-2</v>
      </c>
      <c r="Z9" s="20" t="s">
        <v>221</v>
      </c>
      <c r="AA9" s="22">
        <v>19504418</v>
      </c>
      <c r="AB9" s="12">
        <f t="shared" si="7"/>
        <v>5.8644899660243013E-2</v>
      </c>
      <c r="AD9" s="20" t="s">
        <v>190</v>
      </c>
      <c r="AE9" s="22">
        <v>11401558</v>
      </c>
      <c r="AF9" s="12">
        <f t="shared" si="8"/>
        <v>5.3973274855758382E-2</v>
      </c>
      <c r="AH9" s="20" t="s">
        <v>123</v>
      </c>
      <c r="AI9" s="22">
        <v>5555212</v>
      </c>
      <c r="AJ9" s="12">
        <f t="shared" si="0"/>
        <v>5.831168002198104E-2</v>
      </c>
    </row>
    <row r="10" spans="2:37" x14ac:dyDescent="0.2">
      <c r="B10" s="20" t="s">
        <v>183</v>
      </c>
      <c r="C10" s="22">
        <v>27720472</v>
      </c>
      <c r="D10" s="12">
        <f t="shared" si="1"/>
        <v>5.6244019736282937E-2</v>
      </c>
      <c r="F10" s="20" t="s">
        <v>175</v>
      </c>
      <c r="G10" s="22">
        <v>23962679</v>
      </c>
      <c r="H10" s="12">
        <f t="shared" si="2"/>
        <v>5.479127340002337E-2</v>
      </c>
      <c r="J10" s="20" t="s">
        <v>183</v>
      </c>
      <c r="K10" s="22">
        <v>22778233</v>
      </c>
      <c r="L10" s="12">
        <f t="shared" si="3"/>
        <v>5.3869827082036165E-2</v>
      </c>
      <c r="N10" s="20" t="s">
        <v>171</v>
      </c>
      <c r="O10" s="22">
        <v>21809923</v>
      </c>
      <c r="P10" s="12">
        <f t="shared" si="4"/>
        <v>5.4216433103138645E-2</v>
      </c>
      <c r="R10" s="20" t="s">
        <v>171</v>
      </c>
      <c r="S10" s="22">
        <v>19602524</v>
      </c>
      <c r="T10" s="12">
        <f t="shared" si="5"/>
        <v>5.2375116093801424E-2</v>
      </c>
      <c r="V10" s="20" t="s">
        <v>221</v>
      </c>
      <c r="W10" s="22">
        <v>19305399</v>
      </c>
      <c r="X10" s="12">
        <f t="shared" si="6"/>
        <v>5.2533734552697067E-2</v>
      </c>
      <c r="Z10" s="20" t="s">
        <v>190</v>
      </c>
      <c r="AA10" s="22">
        <v>17317720</v>
      </c>
      <c r="AB10" s="12">
        <f t="shared" si="7"/>
        <v>5.2070046475838634E-2</v>
      </c>
      <c r="AD10" s="20" t="s">
        <v>185</v>
      </c>
      <c r="AE10" s="22">
        <v>7960542</v>
      </c>
      <c r="AF10" s="12">
        <f t="shared" si="8"/>
        <v>3.7684018391767909E-2</v>
      </c>
      <c r="AH10" s="20" t="s">
        <v>135</v>
      </c>
      <c r="AI10" s="22">
        <v>2998376</v>
      </c>
      <c r="AJ10" s="12">
        <f t="shared" si="0"/>
        <v>3.1473207844738851E-2</v>
      </c>
      <c r="AK10" s="35"/>
    </row>
    <row r="11" spans="2:37" x14ac:dyDescent="0.2">
      <c r="B11" s="20" t="s">
        <v>221</v>
      </c>
      <c r="C11" s="22">
        <v>26964924</v>
      </c>
      <c r="D11" s="12">
        <f t="shared" si="1"/>
        <v>5.4711035138339977E-2</v>
      </c>
      <c r="F11" s="20" t="s">
        <v>183</v>
      </c>
      <c r="G11" s="22">
        <v>23308399</v>
      </c>
      <c r="H11" s="12">
        <f t="shared" si="2"/>
        <v>5.3295245582759394E-2</v>
      </c>
      <c r="J11" s="20" t="s">
        <v>221</v>
      </c>
      <c r="K11" s="22">
        <v>22352725</v>
      </c>
      <c r="L11" s="12">
        <f t="shared" si="3"/>
        <v>5.2863513625587499E-2</v>
      </c>
      <c r="N11" s="20" t="s">
        <v>221</v>
      </c>
      <c r="O11" s="22">
        <v>21003607</v>
      </c>
      <c r="P11" s="12">
        <f t="shared" si="4"/>
        <v>5.221204374908222E-2</v>
      </c>
      <c r="R11" s="20" t="s">
        <v>221</v>
      </c>
      <c r="S11" s="22">
        <v>19489609</v>
      </c>
      <c r="T11" s="12">
        <f t="shared" si="5"/>
        <v>5.2073423503922106E-2</v>
      </c>
      <c r="V11" s="20" t="s">
        <v>176</v>
      </c>
      <c r="W11" s="22">
        <v>18347326</v>
      </c>
      <c r="X11" s="12">
        <f t="shared" si="6"/>
        <v>4.9926632121708406E-2</v>
      </c>
      <c r="Z11" s="20" t="s">
        <v>222</v>
      </c>
      <c r="AA11" s="22">
        <v>10037005</v>
      </c>
      <c r="AB11" s="12">
        <f t="shared" si="7"/>
        <v>3.0178760069352363E-2</v>
      </c>
      <c r="AD11" s="20" t="s">
        <v>178</v>
      </c>
      <c r="AE11" s="22">
        <v>5212291</v>
      </c>
      <c r="AF11" s="12">
        <f t="shared" si="8"/>
        <v>2.4674208101313495E-2</v>
      </c>
      <c r="AH11" s="20" t="s">
        <v>142</v>
      </c>
      <c r="AI11" s="22">
        <v>1425664</v>
      </c>
      <c r="AJ11" s="12">
        <f t="shared" si="0"/>
        <v>1.4964840763387171E-2</v>
      </c>
      <c r="AK11" s="35"/>
    </row>
    <row r="12" spans="2:37" x14ac:dyDescent="0.2">
      <c r="B12" s="20" t="s">
        <v>175</v>
      </c>
      <c r="C12" s="22">
        <v>24656253</v>
      </c>
      <c r="D12" s="12">
        <f t="shared" si="1"/>
        <v>5.0026809801607466E-2</v>
      </c>
      <c r="F12" s="20" t="s">
        <v>250</v>
      </c>
      <c r="G12" s="22">
        <v>19273537</v>
      </c>
      <c r="H12" s="12">
        <f t="shared" si="2"/>
        <v>4.4069431266531851E-2</v>
      </c>
      <c r="J12" s="20" t="s">
        <v>250</v>
      </c>
      <c r="K12" s="22">
        <v>15279227</v>
      </c>
      <c r="L12" s="12">
        <f t="shared" si="3"/>
        <v>3.6134906357186629E-2</v>
      </c>
      <c r="N12" s="20" t="s">
        <v>250</v>
      </c>
      <c r="O12" s="22">
        <v>15102035</v>
      </c>
      <c r="P12" s="12">
        <f t="shared" si="4"/>
        <v>3.7541557129695431E-2</v>
      </c>
      <c r="R12" s="20" t="s">
        <v>190</v>
      </c>
      <c r="S12" s="22">
        <v>12964604</v>
      </c>
      <c r="T12" s="12">
        <f t="shared" si="5"/>
        <v>3.4639551499090745E-2</v>
      </c>
      <c r="V12" s="20" t="s">
        <v>190</v>
      </c>
      <c r="W12" s="22">
        <v>13262721</v>
      </c>
      <c r="X12" s="12">
        <f t="shared" si="6"/>
        <v>3.6090435865142233E-2</v>
      </c>
      <c r="Z12" s="20" t="s">
        <v>178</v>
      </c>
      <c r="AA12" s="22">
        <v>8154790</v>
      </c>
      <c r="AB12" s="12">
        <f t="shared" si="7"/>
        <v>2.4519411002181822E-2</v>
      </c>
      <c r="AD12" s="20" t="s">
        <v>195</v>
      </c>
      <c r="AE12" s="22">
        <v>4518373</v>
      </c>
      <c r="AF12" s="12">
        <f t="shared" si="8"/>
        <v>2.1389303797764971E-2</v>
      </c>
      <c r="AH12" s="20" t="s">
        <v>131</v>
      </c>
      <c r="AI12" s="22">
        <v>919333</v>
      </c>
      <c r="AJ12" s="12">
        <f t="shared" si="0"/>
        <v>9.6500100679592239E-3</v>
      </c>
      <c r="AK12" s="35"/>
    </row>
    <row r="13" spans="2:37" x14ac:dyDescent="0.2">
      <c r="B13" s="20" t="s">
        <v>250</v>
      </c>
      <c r="C13" s="22">
        <v>17666794</v>
      </c>
      <c r="D13" s="12">
        <f t="shared" si="1"/>
        <v>3.5845403729519651E-2</v>
      </c>
      <c r="F13" s="20" t="s">
        <v>178</v>
      </c>
      <c r="G13" s="22">
        <v>13008948</v>
      </c>
      <c r="H13" s="12">
        <f t="shared" si="2"/>
        <v>2.9745289602831435E-2</v>
      </c>
      <c r="J13" s="20" t="s">
        <v>178</v>
      </c>
      <c r="K13" s="22">
        <v>12668018</v>
      </c>
      <c r="L13" s="12">
        <f t="shared" si="3"/>
        <v>2.9959476625431025E-2</v>
      </c>
      <c r="N13" s="20" t="s">
        <v>178</v>
      </c>
      <c r="O13" s="22">
        <v>12164791</v>
      </c>
      <c r="P13" s="12">
        <f t="shared" si="4"/>
        <v>3.0239977347245244E-2</v>
      </c>
      <c r="R13" s="20" t="s">
        <v>178</v>
      </c>
      <c r="S13" s="22">
        <v>12444857</v>
      </c>
      <c r="T13" s="12">
        <f t="shared" si="5"/>
        <v>3.3250862498408744E-2</v>
      </c>
      <c r="V13" s="20" t="s">
        <v>178</v>
      </c>
      <c r="W13" s="22">
        <v>9440311</v>
      </c>
      <c r="X13" s="12">
        <f t="shared" si="6"/>
        <v>2.5688916979592403E-2</v>
      </c>
      <c r="Z13" s="20" t="s">
        <v>171</v>
      </c>
      <c r="AA13" s="22">
        <v>7666060</v>
      </c>
      <c r="AB13" s="12">
        <f t="shared" si="7"/>
        <v>2.30499223042391E-2</v>
      </c>
      <c r="AD13" s="20" t="s">
        <v>171</v>
      </c>
      <c r="AE13" s="22">
        <v>3966219</v>
      </c>
      <c r="AF13" s="12">
        <f t="shared" si="8"/>
        <v>1.8775489123954037E-2</v>
      </c>
      <c r="AH13" s="20" t="s">
        <v>155</v>
      </c>
      <c r="AI13" s="22">
        <v>27484</v>
      </c>
      <c r="AJ13" s="12">
        <f t="shared" si="0"/>
        <v>2.8849271886007715E-4</v>
      </c>
      <c r="AK13" s="35"/>
    </row>
    <row r="14" spans="2:37" x14ac:dyDescent="0.2">
      <c r="B14" s="20" t="s">
        <v>178</v>
      </c>
      <c r="C14" s="22">
        <v>15389484</v>
      </c>
      <c r="D14" s="12">
        <f t="shared" si="1"/>
        <v>3.122480893641387E-2</v>
      </c>
      <c r="F14" s="20" t="s">
        <v>222</v>
      </c>
      <c r="G14" s="22">
        <v>9385029</v>
      </c>
      <c r="H14" s="12">
        <f t="shared" si="2"/>
        <v>2.1459106880584927E-2</v>
      </c>
      <c r="J14" s="20" t="s">
        <v>190</v>
      </c>
      <c r="K14" s="22">
        <v>9072659</v>
      </c>
      <c r="L14" s="12">
        <f t="shared" si="3"/>
        <v>2.1456562126846237E-2</v>
      </c>
      <c r="N14" s="20" t="s">
        <v>222</v>
      </c>
      <c r="O14" s="22">
        <v>10029355</v>
      </c>
      <c r="P14" s="12">
        <f t="shared" si="4"/>
        <v>2.4931580658268674E-2</v>
      </c>
      <c r="R14" s="20" t="s">
        <v>222</v>
      </c>
      <c r="S14" s="22">
        <v>10441625</v>
      </c>
      <c r="T14" s="12">
        <f t="shared" si="5"/>
        <v>2.7898515598447391E-2</v>
      </c>
      <c r="U14" s="35"/>
      <c r="V14" s="20" t="s">
        <v>222</v>
      </c>
      <c r="W14" s="22">
        <v>7521560</v>
      </c>
      <c r="X14" s="12">
        <f t="shared" si="6"/>
        <v>2.0467623407430437E-2</v>
      </c>
      <c r="Y14" s="35"/>
      <c r="Z14" s="20" t="s">
        <v>192</v>
      </c>
      <c r="AA14" s="22">
        <v>4778480</v>
      </c>
      <c r="AB14" s="12">
        <f t="shared" si="7"/>
        <v>1.4367692495540142E-2</v>
      </c>
      <c r="AC14" s="35"/>
      <c r="AD14" s="20" t="s">
        <v>192</v>
      </c>
      <c r="AE14" s="22">
        <v>1796180</v>
      </c>
      <c r="AF14" s="12">
        <f t="shared" si="8"/>
        <v>8.5028481923624909E-3</v>
      </c>
      <c r="AG14" s="35"/>
      <c r="AH14" s="20" t="s">
        <v>159</v>
      </c>
      <c r="AI14" s="22">
        <v>-2744356</v>
      </c>
      <c r="AJ14" s="12">
        <f t="shared" si="0"/>
        <v>-2.8806823022848416E-2</v>
      </c>
      <c r="AK14" s="35"/>
    </row>
    <row r="15" spans="2:37" x14ac:dyDescent="0.2">
      <c r="B15" s="20" t="s">
        <v>222</v>
      </c>
      <c r="C15" s="22">
        <v>9747640</v>
      </c>
      <c r="D15" s="12">
        <f t="shared" si="1"/>
        <v>1.9777673935067953E-2</v>
      </c>
      <c r="F15" s="20" t="s">
        <v>190</v>
      </c>
      <c r="G15" s="22">
        <v>9072660</v>
      </c>
      <c r="H15" s="12">
        <f t="shared" si="2"/>
        <v>2.0744867238152127E-2</v>
      </c>
      <c r="J15" s="20" t="s">
        <v>181</v>
      </c>
      <c r="K15" s="22">
        <v>5190067</v>
      </c>
      <c r="L15" s="12">
        <f t="shared" si="3"/>
        <v>1.2274350334118639E-2</v>
      </c>
      <c r="N15" s="20" t="s">
        <v>190</v>
      </c>
      <c r="O15" s="22">
        <v>9679794</v>
      </c>
      <c r="P15" s="12">
        <f t="shared" si="4"/>
        <v>2.4062620663684271E-2</v>
      </c>
      <c r="R15" s="20" t="s">
        <v>181</v>
      </c>
      <c r="S15" s="22">
        <v>5432101</v>
      </c>
      <c r="T15" s="12">
        <f t="shared" si="5"/>
        <v>1.4513790188868272E-2</v>
      </c>
      <c r="U15" s="36"/>
      <c r="V15" s="20" t="s">
        <v>192</v>
      </c>
      <c r="W15" s="22">
        <v>3514040</v>
      </c>
      <c r="X15" s="12">
        <f t="shared" si="6"/>
        <v>9.5623843137124277E-3</v>
      </c>
      <c r="Y15" s="36"/>
      <c r="Z15" s="20" t="s">
        <v>185</v>
      </c>
      <c r="AA15" s="22">
        <v>1229690</v>
      </c>
      <c r="AB15" s="12">
        <f t="shared" si="7"/>
        <v>3.697369829912599E-3</v>
      </c>
      <c r="AC15" s="36"/>
      <c r="AD15" s="20" t="s">
        <v>189</v>
      </c>
      <c r="AE15" s="22">
        <v>935966</v>
      </c>
      <c r="AF15" s="12">
        <f t="shared" si="8"/>
        <v>4.4307234303982623E-3</v>
      </c>
      <c r="AG15" s="36"/>
      <c r="AH15" s="9" t="s">
        <v>18</v>
      </c>
      <c r="AI15" s="40">
        <f>SUM(AI5:AI14)</f>
        <v>95267569</v>
      </c>
      <c r="AJ15" s="16"/>
      <c r="AK15" s="36"/>
    </row>
    <row r="16" spans="2:37" x14ac:dyDescent="0.2">
      <c r="B16" s="20" t="s">
        <v>190</v>
      </c>
      <c r="C16" s="22">
        <v>9072660</v>
      </c>
      <c r="D16" s="12">
        <f t="shared" si="1"/>
        <v>1.8408159431794118E-2</v>
      </c>
      <c r="F16" s="20" t="s">
        <v>304</v>
      </c>
      <c r="G16" s="22">
        <v>7039260</v>
      </c>
      <c r="H16" s="12">
        <f t="shared" si="2"/>
        <v>1.609544655644924E-2</v>
      </c>
      <c r="J16" s="20" t="s">
        <v>222</v>
      </c>
      <c r="K16" s="22">
        <v>4187964</v>
      </c>
      <c r="L16" s="12">
        <f t="shared" si="3"/>
        <v>9.9044072692465873E-3</v>
      </c>
      <c r="N16" s="20" t="s">
        <v>181</v>
      </c>
      <c r="O16" s="22">
        <v>5267782</v>
      </c>
      <c r="P16" s="12">
        <f t="shared" si="4"/>
        <v>1.3094972889400751E-2</v>
      </c>
      <c r="R16" s="20" t="s">
        <v>192</v>
      </c>
      <c r="S16" s="22">
        <v>2877872</v>
      </c>
      <c r="T16" s="12">
        <f t="shared" si="5"/>
        <v>7.6892587966274394E-3</v>
      </c>
      <c r="U16" s="35"/>
      <c r="V16" s="20" t="s">
        <v>138</v>
      </c>
      <c r="W16" s="22">
        <v>1503926</v>
      </c>
      <c r="X16" s="12">
        <f t="shared" si="6"/>
        <v>4.0924743006295538E-3</v>
      </c>
      <c r="Y16" s="35"/>
      <c r="Z16" s="20" t="s">
        <v>189</v>
      </c>
      <c r="AA16" s="22">
        <v>969556</v>
      </c>
      <c r="AB16" s="12">
        <f t="shared" si="7"/>
        <v>2.9152120475979637E-3</v>
      </c>
      <c r="AC16" s="35"/>
      <c r="AD16" s="20" t="s">
        <v>207</v>
      </c>
      <c r="AE16" s="22">
        <v>112888</v>
      </c>
      <c r="AF16" s="12">
        <f t="shared" si="8"/>
        <v>5.3439495303333562E-4</v>
      </c>
      <c r="AG16" s="35"/>
    </row>
    <row r="17" spans="2:38" x14ac:dyDescent="0.2">
      <c r="B17" s="20" t="s">
        <v>304</v>
      </c>
      <c r="C17" s="22">
        <v>7353447</v>
      </c>
      <c r="D17" s="12">
        <f t="shared" si="1"/>
        <v>1.4919926983844667E-2</v>
      </c>
      <c r="F17" s="20" t="s">
        <v>181</v>
      </c>
      <c r="G17" s="22">
        <v>3407161</v>
      </c>
      <c r="H17" s="12">
        <f t="shared" si="2"/>
        <v>7.7905600566988784E-3</v>
      </c>
      <c r="J17" s="20" t="s">
        <v>266</v>
      </c>
      <c r="K17" s="22">
        <v>1981574</v>
      </c>
      <c r="L17" s="12">
        <f t="shared" si="3"/>
        <v>4.6863621392519228E-3</v>
      </c>
      <c r="N17" s="20" t="s">
        <v>138</v>
      </c>
      <c r="O17" s="22">
        <v>2666075</v>
      </c>
      <c r="P17" s="12">
        <f t="shared" si="4"/>
        <v>6.6274913893758529E-3</v>
      </c>
      <c r="R17" s="20" t="s">
        <v>138</v>
      </c>
      <c r="S17" s="22">
        <v>984658</v>
      </c>
      <c r="T17" s="12">
        <f t="shared" si="5"/>
        <v>2.6308641204923571E-3</v>
      </c>
      <c r="U17" s="35"/>
      <c r="V17" s="20" t="s">
        <v>189</v>
      </c>
      <c r="W17" s="22">
        <v>715799</v>
      </c>
      <c r="X17" s="12">
        <f t="shared" si="6"/>
        <v>1.9478278930720888E-3</v>
      </c>
      <c r="Y17" s="35"/>
      <c r="Z17" s="20" t="s">
        <v>207</v>
      </c>
      <c r="AA17" s="22">
        <v>193701</v>
      </c>
      <c r="AB17" s="12">
        <f t="shared" si="7"/>
        <v>5.8241039076832395E-4</v>
      </c>
      <c r="AC17" s="35"/>
      <c r="AD17" s="20" t="s">
        <v>209</v>
      </c>
      <c r="AE17" s="22">
        <v>-49537</v>
      </c>
      <c r="AF17" s="12">
        <f t="shared" si="8"/>
        <v>-2.3450076880104481E-4</v>
      </c>
      <c r="AG17" s="35"/>
      <c r="AK17" s="35"/>
    </row>
    <row r="18" spans="2:38" x14ac:dyDescent="0.2">
      <c r="B18" s="20" t="s">
        <v>193</v>
      </c>
      <c r="C18" s="22">
        <v>3908605</v>
      </c>
      <c r="D18" s="12">
        <f t="shared" si="1"/>
        <v>7.9304442132635457E-3</v>
      </c>
      <c r="F18" s="20" t="s">
        <v>138</v>
      </c>
      <c r="G18" s="22">
        <v>1221251</v>
      </c>
      <c r="H18" s="12">
        <f t="shared" si="2"/>
        <v>2.7924213912414357E-3</v>
      </c>
      <c r="J18" s="20" t="s">
        <v>138</v>
      </c>
      <c r="K18" s="22">
        <v>1138133</v>
      </c>
      <c r="L18" s="12">
        <f t="shared" si="3"/>
        <v>2.6916498705742043E-3</v>
      </c>
      <c r="N18" s="20" t="s">
        <v>192</v>
      </c>
      <c r="O18" s="22">
        <v>2218677</v>
      </c>
      <c r="P18" s="12">
        <f t="shared" si="4"/>
        <v>5.5153222296095376E-3</v>
      </c>
      <c r="R18" s="20" t="s">
        <v>242</v>
      </c>
      <c r="S18" s="22">
        <v>810696</v>
      </c>
      <c r="T18" s="12">
        <f t="shared" si="5"/>
        <v>2.1660627537954009E-3</v>
      </c>
      <c r="U18" s="36"/>
      <c r="V18" s="20" t="s">
        <v>207</v>
      </c>
      <c r="W18" s="22">
        <v>299862</v>
      </c>
      <c r="X18" s="12">
        <f t="shared" si="6"/>
        <v>8.1598265389080265E-4</v>
      </c>
      <c r="Y18" s="36"/>
      <c r="Z18" s="9" t="s">
        <v>18</v>
      </c>
      <c r="AA18" s="40">
        <f>SUM(AA5:AA17)</f>
        <v>332585069</v>
      </c>
      <c r="AB18" s="16"/>
      <c r="AC18" s="36"/>
      <c r="AD18" s="9" t="s">
        <v>18</v>
      </c>
      <c r="AE18" s="40">
        <f>SUM(AE5:AE17)</f>
        <v>211244510</v>
      </c>
      <c r="AF18" s="16"/>
      <c r="AG18" s="36"/>
      <c r="AK18" s="35"/>
    </row>
    <row r="19" spans="2:38" x14ac:dyDescent="0.2">
      <c r="B19" s="20" t="s">
        <v>252</v>
      </c>
      <c r="C19" s="22">
        <v>2404636</v>
      </c>
      <c r="D19" s="12">
        <f t="shared" si="1"/>
        <v>4.8789354900802715E-3</v>
      </c>
      <c r="F19" s="20" t="s">
        <v>252</v>
      </c>
      <c r="G19" s="22">
        <v>1204029</v>
      </c>
      <c r="H19" s="12">
        <f t="shared" si="2"/>
        <v>2.7530428513671923E-3</v>
      </c>
      <c r="J19" s="20" t="s">
        <v>252</v>
      </c>
      <c r="K19" s="22">
        <v>772232</v>
      </c>
      <c r="L19" s="12">
        <f t="shared" si="3"/>
        <v>1.8263051531352303E-3</v>
      </c>
      <c r="N19" s="20" t="s">
        <v>252</v>
      </c>
      <c r="O19" s="22">
        <v>961866</v>
      </c>
      <c r="P19" s="12">
        <f t="shared" si="4"/>
        <v>2.3910650048229679E-3</v>
      </c>
      <c r="R19" s="20" t="s">
        <v>207</v>
      </c>
      <c r="S19" s="22">
        <v>389263</v>
      </c>
      <c r="T19" s="12">
        <f t="shared" si="5"/>
        <v>1.0400545774626483E-3</v>
      </c>
      <c r="U19" s="35"/>
      <c r="V19" s="20" t="s">
        <v>185</v>
      </c>
      <c r="W19" s="22">
        <v>229882</v>
      </c>
      <c r="X19" s="12">
        <f t="shared" si="6"/>
        <v>6.2555350275035019E-4</v>
      </c>
      <c r="Y19" s="35"/>
      <c r="AC19" s="35"/>
      <c r="AG19" s="35"/>
      <c r="AK19" s="35"/>
    </row>
    <row r="20" spans="2:38" x14ac:dyDescent="0.2">
      <c r="B20" s="20" t="s">
        <v>318</v>
      </c>
      <c r="C20" s="22">
        <v>1370317</v>
      </c>
      <c r="D20" s="12">
        <f t="shared" si="1"/>
        <v>2.7803327588709179E-3</v>
      </c>
      <c r="F20" s="20" t="s">
        <v>266</v>
      </c>
      <c r="G20" s="22">
        <v>633141</v>
      </c>
      <c r="H20" s="12">
        <f t="shared" si="2"/>
        <v>1.4476929575263347E-3</v>
      </c>
      <c r="J20" s="20" t="s">
        <v>242</v>
      </c>
      <c r="K20" s="22">
        <v>603472</v>
      </c>
      <c r="L20" s="12">
        <f t="shared" si="3"/>
        <v>1.4271928945871495E-3</v>
      </c>
      <c r="N20" s="20" t="s">
        <v>242</v>
      </c>
      <c r="O20" s="22">
        <v>714497</v>
      </c>
      <c r="P20" s="12">
        <f t="shared" si="4"/>
        <v>1.776140099297611E-3</v>
      </c>
      <c r="R20" s="20" t="s">
        <v>185</v>
      </c>
      <c r="S20" s="22">
        <v>283214</v>
      </c>
      <c r="T20" s="12">
        <f t="shared" si="5"/>
        <v>7.5670694903318971E-4</v>
      </c>
      <c r="U20" s="35"/>
      <c r="V20" s="20" t="s">
        <v>234</v>
      </c>
      <c r="W20" s="22">
        <v>14763</v>
      </c>
      <c r="X20" s="12">
        <f t="shared" si="6"/>
        <v>4.0172985971513298E-5</v>
      </c>
      <c r="Y20" s="35"/>
      <c r="AC20" s="35"/>
      <c r="AG20" s="35"/>
      <c r="AK20" s="35"/>
    </row>
    <row r="21" spans="2:38" x14ac:dyDescent="0.2">
      <c r="B21" s="20" t="s">
        <v>207</v>
      </c>
      <c r="C21" s="22">
        <v>51219</v>
      </c>
      <c r="D21" s="12">
        <f t="shared" si="1"/>
        <v>1.0392183967403859E-4</v>
      </c>
      <c r="F21" s="20" t="s">
        <v>207</v>
      </c>
      <c r="G21" s="22">
        <v>427444</v>
      </c>
      <c r="H21" s="12">
        <f t="shared" si="2"/>
        <v>9.7736154906551088E-4</v>
      </c>
      <c r="J21" s="20" t="s">
        <v>207</v>
      </c>
      <c r="K21" s="22">
        <v>446069</v>
      </c>
      <c r="L21" s="12">
        <f t="shared" si="3"/>
        <v>1.0549395950360501E-3</v>
      </c>
      <c r="N21" s="20" t="s">
        <v>207</v>
      </c>
      <c r="O21" s="22">
        <v>421856</v>
      </c>
      <c r="P21" s="12">
        <f t="shared" si="4"/>
        <v>1.0486753026664815E-3</v>
      </c>
      <c r="R21" s="20" t="s">
        <v>234</v>
      </c>
      <c r="S21" s="22">
        <v>21254</v>
      </c>
      <c r="T21" s="12">
        <f t="shared" si="5"/>
        <v>5.6787621709207218E-5</v>
      </c>
      <c r="V21" s="9" t="s">
        <v>18</v>
      </c>
      <c r="W21" s="40">
        <f>SUM(W5:W20)</f>
        <v>367485753</v>
      </c>
      <c r="X21" s="16"/>
      <c r="AJ21" s="38"/>
      <c r="AK21" s="35"/>
      <c r="AL21" s="35"/>
    </row>
    <row r="22" spans="2:38" x14ac:dyDescent="0.2">
      <c r="B22" s="20" t="s">
        <v>317</v>
      </c>
      <c r="C22" s="22">
        <v>40970</v>
      </c>
      <c r="D22" s="12">
        <f t="shared" si="1"/>
        <v>8.3126921092667975E-5</v>
      </c>
      <c r="F22" s="20" t="s">
        <v>185</v>
      </c>
      <c r="G22" s="22">
        <v>8320</v>
      </c>
      <c r="H22" s="12">
        <f t="shared" si="2"/>
        <v>1.9023891055261159E-5</v>
      </c>
      <c r="J22" s="20" t="s">
        <v>185</v>
      </c>
      <c r="K22" s="22">
        <v>323971</v>
      </c>
      <c r="L22" s="12">
        <f t="shared" si="3"/>
        <v>7.6618154488077895E-4</v>
      </c>
      <c r="N22" s="20" t="s">
        <v>185</v>
      </c>
      <c r="O22" s="22">
        <v>335181</v>
      </c>
      <c r="P22" s="12">
        <f t="shared" si="4"/>
        <v>8.3321331597287684E-4</v>
      </c>
      <c r="R22" s="9" t="s">
        <v>18</v>
      </c>
      <c r="S22" s="40">
        <f>SUM(S5:S21)</f>
        <v>374271705</v>
      </c>
      <c r="T22" s="42"/>
      <c r="AJ22" s="35"/>
      <c r="AK22" s="35"/>
      <c r="AL22" s="35"/>
    </row>
    <row r="23" spans="2:38" x14ac:dyDescent="0.2">
      <c r="B23" s="20" t="s">
        <v>181</v>
      </c>
      <c r="C23" s="22">
        <v>-222801</v>
      </c>
      <c r="D23" s="12">
        <f t="shared" si="1"/>
        <v>-4.5205665478075462E-4</v>
      </c>
      <c r="F23" s="9" t="s">
        <v>18</v>
      </c>
      <c r="G23" s="40">
        <f>SUM(G5:G22)</f>
        <v>437344809</v>
      </c>
      <c r="H23" s="42"/>
      <c r="J23" s="9" t="s">
        <v>18</v>
      </c>
      <c r="K23" s="40">
        <f>SUM(K5:K22)</f>
        <v>422838428</v>
      </c>
      <c r="L23" s="42"/>
      <c r="N23" s="9" t="s">
        <v>18</v>
      </c>
      <c r="O23" s="40">
        <f>SUM(O5:O22)</f>
        <v>402275136</v>
      </c>
      <c r="P23" s="42"/>
      <c r="AJ23" s="35"/>
      <c r="AK23" s="35"/>
      <c r="AL23" s="35"/>
    </row>
    <row r="24" spans="2:38" x14ac:dyDescent="0.2">
      <c r="B24" s="9" t="s">
        <v>18</v>
      </c>
      <c r="C24" s="40">
        <f>SUM(C5:C23)</f>
        <v>492860790</v>
      </c>
      <c r="D24" s="42"/>
      <c r="AJ24" s="35"/>
      <c r="AK24" s="35"/>
      <c r="AL24" s="35"/>
    </row>
    <row r="25" spans="2:38" x14ac:dyDescent="0.2">
      <c r="AJ25" s="35"/>
      <c r="AK25" s="41"/>
      <c r="AL25" s="17"/>
    </row>
    <row r="26" spans="2:38" x14ac:dyDescent="0.2">
      <c r="H26" s="43"/>
      <c r="AJ26" s="35"/>
      <c r="AK26" s="35"/>
      <c r="AL26" s="35"/>
    </row>
    <row r="27" spans="2:38" x14ac:dyDescent="0.2">
      <c r="D27" s="43"/>
      <c r="AJ27" s="35"/>
      <c r="AK27" s="35"/>
      <c r="AL27" s="35"/>
    </row>
  </sheetData>
  <mergeCells count="18">
    <mergeCell ref="N1:P1"/>
    <mergeCell ref="R1:T1"/>
    <mergeCell ref="B1:D1"/>
    <mergeCell ref="B3:D3"/>
    <mergeCell ref="AH1:AJ1"/>
    <mergeCell ref="AH3:AJ3"/>
    <mergeCell ref="AD3:AF3"/>
    <mergeCell ref="V3:X3"/>
    <mergeCell ref="Z3:AB3"/>
    <mergeCell ref="V1:X1"/>
    <mergeCell ref="Z1:AB1"/>
    <mergeCell ref="AD1:AF1"/>
    <mergeCell ref="R3:T3"/>
    <mergeCell ref="N3:P3"/>
    <mergeCell ref="J3:L3"/>
    <mergeCell ref="F3:H3"/>
    <mergeCell ref="F1:H1"/>
    <mergeCell ref="J1:L1"/>
  </mergeCells>
  <pageMargins left="1" right="1" top="1" bottom="1" header="0.5" footer="0.5"/>
  <pageSetup paperSize="9" orientation="portrait" r:id="rId1"/>
  <colBreaks count="7" manualBreakCount="7">
    <brk id="4" max="1048575" man="1"/>
    <brk id="8" max="1048575" man="1"/>
    <brk id="12" max="1048575" man="1"/>
    <brk id="16" max="1048575" man="1"/>
    <brk id="20" max="1048575" man="1"/>
    <brk id="24" max="1048575" man="1"/>
    <brk id="2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pc="http://schemas.microsoft.com/office/infopath/2007/PartnerControls" xmlns:xsi="http://www.w3.org/2001/XMLSchema-instance">
  <documentManagement>
    <SharedWithDetails xmlns="0a719837-4a29-4d8f-8dd8-6fe5700bea35" xsi:nil="true"/>
    <SharedWithUsers xmlns="0a719837-4a29-4d8f-8dd8-6fe5700bea35">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E8610670DD1E724BA77EB10C3C5069F8" ma:contentTypeVersion="4" ma:contentTypeDescription="Ein neues Dokument erstellen." ma:contentTypeScope="" ma:versionID="708473d93d9f3ef6d2a63d2e0cbe29e2">
  <xsd:schema xmlns:xsd="http://www.w3.org/2001/XMLSchema" xmlns:xs="http://www.w3.org/2001/XMLSchema" xmlns:p="http://schemas.microsoft.com/office/2006/metadata/properties" xmlns:ns2="0a719837-4a29-4d8f-8dd8-6fe5700bea35" xmlns:ns3="7f69fd41-f3a0-4b35-9fa7-fdd813889fb4" targetNamespace="http://schemas.microsoft.com/office/2006/metadata/properties" ma:root="true" ma:fieldsID="1d5ad6b02bf448c097f33d27190635a9" ns2:_="" ns3:_="">
    <xsd:import namespace="0a719837-4a29-4d8f-8dd8-6fe5700bea35"/>
    <xsd:import namespace="7f69fd41-f3a0-4b35-9fa7-fdd813889f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719837-4a29-4d8f-8dd8-6fe5700bea35"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69fd41-f3a0-4b35-9fa7-fdd813889fb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13337-4EF0-4CA8-83C0-29D667E7D74F}">
  <ds:schemaRefs>
    <ds:schemaRef ds:uri="http://schemas.microsoft.com/office/2006/metadata/longProperties"/>
  </ds:schemaRefs>
</ds:datastoreItem>
</file>

<file path=customXml/itemProps2.xml><?xml version="1.0" encoding="utf-8"?>
<ds:datastoreItem xmlns:ds="http://schemas.openxmlformats.org/officeDocument/2006/customXml" ds:itemID="{8B266B03-6D04-4448-9544-8B64EFFB4BEE}">
  <ds:schemaRefs>
    <ds:schemaRef ds:uri="http://purl.org/dc/terms/"/>
    <ds:schemaRef ds:uri="http://schemas.openxmlformats.org/package/2006/metadata/core-properties"/>
    <ds:schemaRef ds:uri="http://schemas.microsoft.com/office/2006/documentManagement/types"/>
    <ds:schemaRef ds:uri="0a719837-4a29-4d8f-8dd8-6fe5700bea35"/>
    <ds:schemaRef ds:uri="http://schemas.microsoft.com/office/infopath/2007/PartnerControls"/>
    <ds:schemaRef ds:uri="http://purl.org/dc/elements/1.1/"/>
    <ds:schemaRef ds:uri="http://schemas.microsoft.com/office/2006/metadata/properties"/>
    <ds:schemaRef ds:uri="7f69fd41-f3a0-4b35-9fa7-fdd813889fb4"/>
    <ds:schemaRef ds:uri="http://www.w3.org/XML/1998/namespace"/>
    <ds:schemaRef ds:uri="http://purl.org/dc/dcmitype/"/>
  </ds:schemaRefs>
</ds:datastoreItem>
</file>

<file path=customXml/itemProps3.xml><?xml version="1.0" encoding="utf-8"?>
<ds:datastoreItem xmlns:ds="http://schemas.openxmlformats.org/officeDocument/2006/customXml" ds:itemID="{3C484CAC-CFA3-4AAD-B6CE-1570B35EA405}">
  <ds:schemaRefs>
    <ds:schemaRef ds:uri="http://schemas.microsoft.com/sharepoint/v3/contenttype/forms"/>
  </ds:schemaRefs>
</ds:datastoreItem>
</file>

<file path=customXml/itemProps4.xml><?xml version="1.0" encoding="utf-8"?>
<ds:datastoreItem xmlns:ds="http://schemas.openxmlformats.org/officeDocument/2006/customXml" ds:itemID="{143021F6-9325-41C2-9A17-D626F30E2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719837-4a29-4d8f-8dd8-6fe5700bea35"/>
    <ds:schemaRef ds:uri="7f69fd41-f3a0-4b35-9fa7-fdd813889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Übersicht</vt:lpstr>
      <vt:lpstr>Haftpflicht,Fahrzeug,Trsp Total</vt:lpstr>
      <vt:lpstr>Motorfahrzeug-Haftpflicht</vt:lpstr>
      <vt:lpstr>Sonstige Arten d Motorfahrzeug.</vt:lpstr>
      <vt:lpstr>Total Motorfahrzeugvers.</vt:lpstr>
      <vt:lpstr>See, Luftfahrt- &amp; Transportvers</vt:lpstr>
      <vt:lpstr>Allgemeine Haftpflicht </vt:lpstr>
      <vt:lpstr>Berufshaftpflicht</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Schädler</dc:creator>
  <cp:lastModifiedBy>Schönenberger Alex</cp:lastModifiedBy>
  <cp:lastPrinted>2016-06-22T09:30:58Z</cp:lastPrinted>
  <dcterms:created xsi:type="dcterms:W3CDTF">2006-03-09T13:15:43Z</dcterms:created>
  <dcterms:modified xsi:type="dcterms:W3CDTF">2017-07-19T07:52:51Z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0x010100E8610670DD1E724BA77EB10C3C5069F8</vt:lpwstr>
  </property>
  <property fmtid="{D5CDD505-2E9C-101B-9397-08002B2CF9AE}" pid="3" name="FileLeafRef">
    <vt:lpwstr>S11-haftpflicht_fahrzeug_transport_marktanteil.xlsx</vt:lpwstr>
  </property>
</Properties>
</file>