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svv.sharepoint.com/FuR/09 Wirtschaft/Statistiken allg/Zahlen SVV Webseite/Leben/Excel/"/>
    </mc:Choice>
  </mc:AlternateContent>
  <bookViews>
    <workbookView xWindow="0" yWindow="0" windowWidth="28800" windowHeight="11610" tabRatio="621"/>
  </bookViews>
  <sheets>
    <sheet name="LV Gesamt Marktanteile" sheetId="2" r:id="rId1"/>
  </sheets>
  <definedNames>
    <definedName name="_xlnm.Print_Area" localSheetId="0">'LV Gesamt Marktanteile'!$G$1:$CR$35</definedName>
    <definedName name="_xlnm.Print_Titles" localSheetId="0">'LV Gesamt Marktanteile'!$1:$1</definedName>
  </definedNames>
  <calcPr calcId="171027"/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6" i="2"/>
  <c r="E28" i="2" l="1"/>
  <c r="D28" i="2"/>
  <c r="C28" i="2"/>
  <c r="I29" i="2" l="1"/>
  <c r="J29" i="2"/>
  <c r="K29" i="2"/>
  <c r="L18" i="2" s="1"/>
  <c r="L10" i="2"/>
  <c r="L14" i="2"/>
  <c r="L22" i="2"/>
  <c r="L26" i="2"/>
  <c r="L7" i="2" l="1"/>
  <c r="L28" i="2"/>
  <c r="L24" i="2"/>
  <c r="L20" i="2"/>
  <c r="L16" i="2"/>
  <c r="L12" i="2"/>
  <c r="L8" i="2"/>
  <c r="L6" i="2"/>
  <c r="L25" i="2"/>
  <c r="L21" i="2"/>
  <c r="L17" i="2"/>
  <c r="L13" i="2"/>
  <c r="L9" i="2"/>
  <c r="L27" i="2"/>
  <c r="L23" i="2"/>
  <c r="L19" i="2"/>
  <c r="L15" i="2"/>
  <c r="L11" i="2"/>
  <c r="CC6" i="2"/>
  <c r="CC7" i="2"/>
  <c r="CC8" i="2"/>
  <c r="CC9" i="2"/>
  <c r="R7" i="2" l="1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6" i="2"/>
  <c r="CP35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6" i="2"/>
  <c r="AC29" i="2"/>
  <c r="AD27" i="2" s="1"/>
  <c r="AO31" i="2"/>
  <c r="AP30" i="2" s="1"/>
  <c r="AI31" i="2"/>
  <c r="AJ28" i="2" s="1"/>
  <c r="AU31" i="2"/>
  <c r="AV30" i="2" s="1"/>
  <c r="BA30" i="2"/>
  <c r="BB26" i="2" s="1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6" i="2"/>
  <c r="BG30" i="2"/>
  <c r="BH27" i="2" s="1"/>
  <c r="BF30" i="2"/>
  <c r="CO7" i="2"/>
  <c r="CO8" i="2"/>
  <c r="CO9" i="2"/>
  <c r="CO10" i="2"/>
  <c r="CO11" i="2"/>
  <c r="CO12" i="2"/>
  <c r="CO13" i="2"/>
  <c r="CO14" i="2"/>
  <c r="CO15" i="2"/>
  <c r="CO16" i="2"/>
  <c r="CO17" i="2"/>
  <c r="CO18" i="2"/>
  <c r="CO19" i="2"/>
  <c r="CO20" i="2"/>
  <c r="CO21" i="2"/>
  <c r="CO22" i="2"/>
  <c r="CO23" i="2"/>
  <c r="CO24" i="2"/>
  <c r="CO25" i="2"/>
  <c r="CO26" i="2"/>
  <c r="CO27" i="2"/>
  <c r="CO28" i="2"/>
  <c r="CO29" i="2"/>
  <c r="CO30" i="2"/>
  <c r="CO32" i="2"/>
  <c r="CO34" i="2"/>
  <c r="CI7" i="2"/>
  <c r="CI8" i="2"/>
  <c r="CI9" i="2"/>
  <c r="CI10" i="2"/>
  <c r="CI11" i="2"/>
  <c r="CI12" i="2"/>
  <c r="CI13" i="2"/>
  <c r="CI14" i="2"/>
  <c r="CI15" i="2"/>
  <c r="CI16" i="2"/>
  <c r="CI17" i="2"/>
  <c r="CI18" i="2"/>
  <c r="CI19" i="2"/>
  <c r="CI20" i="2"/>
  <c r="CI22" i="2"/>
  <c r="CI23" i="2"/>
  <c r="CI24" i="2"/>
  <c r="CI25" i="2"/>
  <c r="CI26" i="2"/>
  <c r="CI29" i="2"/>
  <c r="CI30" i="2"/>
  <c r="CJ31" i="2"/>
  <c r="CK31" i="2"/>
  <c r="CL20" i="2" s="1"/>
  <c r="CC10" i="2"/>
  <c r="CC11" i="2"/>
  <c r="CC12" i="2"/>
  <c r="CC13" i="2"/>
  <c r="CC14" i="2"/>
  <c r="CC15" i="2"/>
  <c r="CC16" i="2"/>
  <c r="CC17" i="2"/>
  <c r="CC18" i="2"/>
  <c r="CC19" i="2"/>
  <c r="CC21" i="2"/>
  <c r="CC22" i="2"/>
  <c r="CC23" i="2"/>
  <c r="CC24" i="2"/>
  <c r="CC25" i="2"/>
  <c r="CC26" i="2"/>
  <c r="CC27" i="2"/>
  <c r="CC30" i="2"/>
  <c r="BX31" i="2"/>
  <c r="BY31" i="2"/>
  <c r="BZ22" i="2" s="1"/>
  <c r="BW7" i="2"/>
  <c r="BW8" i="2"/>
  <c r="BW9" i="2"/>
  <c r="BW10" i="2"/>
  <c r="BW11" i="2"/>
  <c r="BW12" i="2"/>
  <c r="BW13" i="2"/>
  <c r="BW14" i="2"/>
  <c r="BW15" i="2"/>
  <c r="BW16" i="2"/>
  <c r="BW17" i="2"/>
  <c r="BW18" i="2"/>
  <c r="BW19" i="2"/>
  <c r="BW20" i="2"/>
  <c r="BW22" i="2"/>
  <c r="BW23" i="2"/>
  <c r="BW24" i="2"/>
  <c r="BW25" i="2"/>
  <c r="BW26" i="2"/>
  <c r="BW30" i="2"/>
  <c r="BQ7" i="2"/>
  <c r="BQ8" i="2"/>
  <c r="BQ9" i="2"/>
  <c r="BQ10" i="2"/>
  <c r="BQ11" i="2"/>
  <c r="BQ12" i="2"/>
  <c r="BQ13" i="2"/>
  <c r="BQ14" i="2"/>
  <c r="BQ15" i="2"/>
  <c r="BQ16" i="2"/>
  <c r="BQ17" i="2"/>
  <c r="BQ18" i="2"/>
  <c r="BQ19" i="2"/>
  <c r="BQ20" i="2"/>
  <c r="BQ21" i="2"/>
  <c r="BQ22" i="2"/>
  <c r="BQ23" i="2"/>
  <c r="BQ24" i="2"/>
  <c r="BQ25" i="2"/>
  <c r="BQ26" i="2"/>
  <c r="BQ27" i="2"/>
  <c r="BQ30" i="2"/>
  <c r="BR31" i="2"/>
  <c r="BS31" i="2"/>
  <c r="BT13" i="2" s="1"/>
  <c r="BL30" i="2"/>
  <c r="BK7" i="2"/>
  <c r="BK8" i="2"/>
  <c r="BK9" i="2"/>
  <c r="BK10" i="2"/>
  <c r="BK11" i="2"/>
  <c r="BK12" i="2"/>
  <c r="BK13" i="2"/>
  <c r="BK14" i="2"/>
  <c r="BK15" i="2"/>
  <c r="BK16" i="2"/>
  <c r="BK17" i="2"/>
  <c r="BK18" i="2"/>
  <c r="BK19" i="2"/>
  <c r="BK20" i="2"/>
  <c r="BK21" i="2"/>
  <c r="BK22" i="2"/>
  <c r="BK23" i="2"/>
  <c r="BK24" i="2"/>
  <c r="BK25" i="2"/>
  <c r="BK27" i="2"/>
  <c r="BK28" i="2"/>
  <c r="BK29" i="2"/>
  <c r="BM30" i="2"/>
  <c r="BN24" i="2" s="1"/>
  <c r="CO6" i="2"/>
  <c r="CQ35" i="2"/>
  <c r="CR14" i="2" s="1"/>
  <c r="BK6" i="2"/>
  <c r="BW6" i="2"/>
  <c r="CI6" i="2"/>
  <c r="BQ6" i="2"/>
  <c r="CD32" i="2"/>
  <c r="BB22" i="2"/>
  <c r="AJ10" i="2"/>
  <c r="BB28" i="2"/>
  <c r="BH16" i="2"/>
  <c r="CE32" i="2"/>
  <c r="CF22" i="2" s="1"/>
  <c r="BH28" i="2"/>
  <c r="BH18" i="2"/>
  <c r="AV27" i="2"/>
  <c r="AV20" i="2"/>
  <c r="AJ8" i="2"/>
  <c r="AJ29" i="2"/>
  <c r="BB15" i="2"/>
  <c r="AJ30" i="2"/>
  <c r="AJ19" i="2"/>
  <c r="BN20" i="2"/>
  <c r="BB29" i="2"/>
  <c r="AJ16" i="2"/>
  <c r="AJ25" i="2"/>
  <c r="AJ9" i="2"/>
  <c r="CF9" i="2"/>
  <c r="CF28" i="2"/>
  <c r="CF6" i="2"/>
  <c r="AD16" i="2"/>
  <c r="AD6" i="2"/>
  <c r="CF19" i="2" l="1"/>
  <c r="CF12" i="2"/>
  <c r="CL18" i="2"/>
  <c r="AV6" i="2"/>
  <c r="CF23" i="2"/>
  <c r="BT12" i="2"/>
  <c r="AJ22" i="2"/>
  <c r="BZ13" i="2"/>
  <c r="BH22" i="2"/>
  <c r="BH10" i="2"/>
  <c r="AJ14" i="2"/>
  <c r="AV26" i="2"/>
  <c r="CR22" i="2"/>
  <c r="AJ13" i="2"/>
  <c r="AJ11" i="2"/>
  <c r="AJ17" i="2"/>
  <c r="AV24" i="2"/>
  <c r="AV25" i="2"/>
  <c r="AV21" i="2"/>
  <c r="CR26" i="2"/>
  <c r="AJ12" i="2"/>
  <c r="AJ7" i="2"/>
  <c r="AJ15" i="2"/>
  <c r="BB11" i="2"/>
  <c r="AJ27" i="2"/>
  <c r="AV29" i="2"/>
  <c r="BH8" i="2"/>
  <c r="AJ24" i="2"/>
  <c r="AJ23" i="2"/>
  <c r="AV15" i="2"/>
  <c r="AV17" i="2"/>
  <c r="BZ27" i="2"/>
  <c r="BT7" i="2"/>
  <c r="BT21" i="2"/>
  <c r="AD17" i="2"/>
  <c r="AD15" i="2"/>
  <c r="CL7" i="2"/>
  <c r="BZ14" i="2"/>
  <c r="AD20" i="2"/>
  <c r="AD23" i="2"/>
  <c r="AJ6" i="2"/>
  <c r="AJ21" i="2"/>
  <c r="AJ18" i="2"/>
  <c r="AJ20" i="2"/>
  <c r="CL19" i="2"/>
  <c r="AJ26" i="2"/>
  <c r="BN16" i="2"/>
  <c r="CL11" i="2"/>
  <c r="BH20" i="2"/>
  <c r="AV11" i="2"/>
  <c r="AV16" i="2"/>
  <c r="CR7" i="2"/>
  <c r="BH13" i="2"/>
  <c r="BT24" i="2"/>
  <c r="BT22" i="2"/>
  <c r="BT28" i="2"/>
  <c r="BB6" i="2"/>
  <c r="BB21" i="2"/>
  <c r="BB10" i="2"/>
  <c r="AP11" i="2"/>
  <c r="BB24" i="2"/>
  <c r="BB13" i="2"/>
  <c r="BB16" i="2"/>
  <c r="AP26" i="2"/>
  <c r="CR13" i="2"/>
  <c r="AP16" i="2"/>
  <c r="BB17" i="2"/>
  <c r="AD11" i="2"/>
  <c r="BB12" i="2"/>
  <c r="BB18" i="2"/>
  <c r="BB7" i="2"/>
  <c r="AP24" i="2"/>
  <c r="AP27" i="2"/>
  <c r="AD22" i="2"/>
  <c r="CR24" i="2"/>
  <c r="CR28" i="2"/>
  <c r="CR16" i="2"/>
  <c r="CR25" i="2"/>
  <c r="BB19" i="2"/>
  <c r="AP28" i="2"/>
  <c r="BB20" i="2"/>
  <c r="CR8" i="2"/>
  <c r="CR12" i="2"/>
  <c r="CR20" i="2"/>
  <c r="AD28" i="2"/>
  <c r="AD24" i="2"/>
  <c r="BB27" i="2"/>
  <c r="BB14" i="2"/>
  <c r="BB8" i="2"/>
  <c r="BB25" i="2"/>
  <c r="CL21" i="2"/>
  <c r="AD7" i="2"/>
  <c r="CR11" i="2"/>
  <c r="CR9" i="2"/>
  <c r="CR17" i="2"/>
  <c r="BB23" i="2"/>
  <c r="AP20" i="2"/>
  <c r="AD13" i="2"/>
  <c r="AD25" i="2"/>
  <c r="BB9" i="2"/>
  <c r="BQ31" i="2"/>
  <c r="BK30" i="2"/>
  <c r="BT9" i="2"/>
  <c r="BN27" i="2"/>
  <c r="BN8" i="2"/>
  <c r="BN25" i="2"/>
  <c r="CL6" i="2"/>
  <c r="CL13" i="2"/>
  <c r="CL27" i="2"/>
  <c r="CL8" i="2"/>
  <c r="BZ11" i="2"/>
  <c r="AP21" i="2"/>
  <c r="BT16" i="2"/>
  <c r="AP8" i="2"/>
  <c r="CL17" i="2"/>
  <c r="CL25" i="2"/>
  <c r="CI31" i="2"/>
  <c r="BT10" i="2"/>
  <c r="BT18" i="2"/>
  <c r="BT6" i="2"/>
  <c r="BT26" i="2"/>
  <c r="BT11" i="2"/>
  <c r="AD12" i="2"/>
  <c r="BT23" i="2"/>
  <c r="BT8" i="2"/>
  <c r="BN15" i="2"/>
  <c r="BN26" i="2"/>
  <c r="BZ7" i="2"/>
  <c r="BZ6" i="2"/>
  <c r="BN18" i="2"/>
  <c r="CL29" i="2"/>
  <c r="CL12" i="2"/>
  <c r="CL9" i="2"/>
  <c r="CL14" i="2"/>
  <c r="CL30" i="2"/>
  <c r="BN28" i="2"/>
  <c r="AV10" i="2"/>
  <c r="AV9" i="2"/>
  <c r="AP19" i="2"/>
  <c r="AP7" i="2"/>
  <c r="AV28" i="2"/>
  <c r="AV7" i="2"/>
  <c r="AP13" i="2"/>
  <c r="AV22" i="2"/>
  <c r="AV23" i="2"/>
  <c r="AP14" i="2"/>
  <c r="AD26" i="2"/>
  <c r="BN22" i="2"/>
  <c r="CR33" i="2"/>
  <c r="CR6" i="2"/>
  <c r="CR31" i="2"/>
  <c r="CR30" i="2"/>
  <c r="CR32" i="2"/>
  <c r="CR34" i="2"/>
  <c r="CR15" i="2"/>
  <c r="AP12" i="2"/>
  <c r="BZ21" i="2"/>
  <c r="CL23" i="2"/>
  <c r="CL24" i="2"/>
  <c r="BT27" i="2"/>
  <c r="CL10" i="2"/>
  <c r="BN29" i="2"/>
  <c r="CL16" i="2"/>
  <c r="AV18" i="2"/>
  <c r="CC32" i="2"/>
  <c r="CO35" i="2"/>
  <c r="BT20" i="2"/>
  <c r="BT29" i="2"/>
  <c r="BT15" i="2"/>
  <c r="BN7" i="2"/>
  <c r="CL22" i="2"/>
  <c r="CL15" i="2"/>
  <c r="BN17" i="2"/>
  <c r="AP9" i="2"/>
  <c r="AP25" i="2"/>
  <c r="BT17" i="2"/>
  <c r="AP17" i="2"/>
  <c r="BT25" i="2"/>
  <c r="AD21" i="2"/>
  <c r="BT30" i="2"/>
  <c r="AD14" i="2"/>
  <c r="BT19" i="2"/>
  <c r="AD9" i="2"/>
  <c r="AD8" i="2"/>
  <c r="AD18" i="2"/>
  <c r="BN11" i="2"/>
  <c r="BN13" i="2"/>
  <c r="BN21" i="2"/>
  <c r="BN19" i="2"/>
  <c r="BN12" i="2"/>
  <c r="BN10" i="2"/>
  <c r="BN14" i="2"/>
  <c r="BZ26" i="2"/>
  <c r="CL28" i="2"/>
  <c r="BN23" i="2"/>
  <c r="BN9" i="2"/>
  <c r="AP23" i="2"/>
  <c r="AP15" i="2"/>
  <c r="AP18" i="2"/>
  <c r="AV8" i="2"/>
  <c r="AV14" i="2"/>
  <c r="AP6" i="2"/>
  <c r="AV13" i="2"/>
  <c r="AV12" i="2"/>
  <c r="AP10" i="2"/>
  <c r="AP29" i="2"/>
  <c r="AD10" i="2"/>
  <c r="BN6" i="2"/>
  <c r="CR29" i="2"/>
  <c r="CR23" i="2"/>
  <c r="CR10" i="2"/>
  <c r="CR19" i="2"/>
  <c r="CR18" i="2"/>
  <c r="CR27" i="2"/>
  <c r="CR21" i="2"/>
  <c r="CL26" i="2"/>
  <c r="AV19" i="2"/>
  <c r="AD19" i="2"/>
  <c r="AP22" i="2"/>
  <c r="BT14" i="2"/>
  <c r="BW31" i="2"/>
  <c r="BE30" i="2"/>
  <c r="CF8" i="2"/>
  <c r="CF7" i="2"/>
  <c r="CF21" i="2"/>
  <c r="CF18" i="2"/>
  <c r="CF11" i="2"/>
  <c r="CF25" i="2"/>
  <c r="BZ18" i="2"/>
  <c r="BZ15" i="2"/>
  <c r="BZ10" i="2"/>
  <c r="CF30" i="2"/>
  <c r="BH12" i="2"/>
  <c r="BH15" i="2"/>
  <c r="CF17" i="2"/>
  <c r="BZ25" i="2"/>
  <c r="BZ17" i="2"/>
  <c r="CF20" i="2"/>
  <c r="CF13" i="2"/>
  <c r="CF29" i="2"/>
  <c r="CF15" i="2"/>
  <c r="CF26" i="2"/>
  <c r="BZ16" i="2"/>
  <c r="BZ12" i="2"/>
  <c r="BH23" i="2"/>
  <c r="BH9" i="2"/>
  <c r="BH24" i="2"/>
  <c r="BH7" i="2"/>
  <c r="CF27" i="2"/>
  <c r="BZ19" i="2"/>
  <c r="BZ24" i="2"/>
  <c r="BH29" i="2"/>
  <c r="BH6" i="2"/>
  <c r="BZ8" i="2"/>
  <c r="BZ20" i="2"/>
  <c r="BH21" i="2"/>
  <c r="CF10" i="2"/>
  <c r="CF31" i="2"/>
  <c r="CF24" i="2"/>
  <c r="CF16" i="2"/>
  <c r="CF14" i="2"/>
  <c r="BZ30" i="2"/>
  <c r="BZ9" i="2"/>
  <c r="BH26" i="2"/>
  <c r="BH14" i="2"/>
  <c r="BH11" i="2"/>
  <c r="BH17" i="2"/>
  <c r="BH25" i="2"/>
  <c r="BH19" i="2"/>
  <c r="BZ29" i="2"/>
  <c r="BZ28" i="2"/>
  <c r="BZ23" i="2"/>
</calcChain>
</file>

<file path=xl/sharedStrings.xml><?xml version="1.0" encoding="utf-8"?>
<sst xmlns="http://schemas.openxmlformats.org/spreadsheetml/2006/main" count="554" uniqueCount="112">
  <si>
    <t>Total</t>
  </si>
  <si>
    <r>
      <t xml:space="preserve">Gebuchte Brutto Prämien
in 1000 CHF 
</t>
    </r>
    <r>
      <rPr>
        <b/>
        <i/>
        <sz val="10"/>
        <rFont val="Arial"/>
        <family val="2"/>
      </rPr>
      <t>Primes émises en 1000 de CHF</t>
    </r>
  </si>
  <si>
    <r>
      <t xml:space="preserve">Marktanteil in der CH  
</t>
    </r>
    <r>
      <rPr>
        <b/>
        <i/>
        <sz val="10"/>
        <rFont val="Arial"/>
        <family val="2"/>
      </rPr>
      <t>Part du marché 
en Suisse</t>
    </r>
  </si>
  <si>
    <t>Winterthur Leben</t>
  </si>
  <si>
    <t>Zürich Leben</t>
  </si>
  <si>
    <t>Basler Leben</t>
  </si>
  <si>
    <t>Helvetia Leben</t>
  </si>
  <si>
    <t>Allianz Suisse Leben</t>
  </si>
  <si>
    <t>Generali Personenvers.</t>
  </si>
  <si>
    <t>Mobiliar Leben</t>
  </si>
  <si>
    <t>Pax</t>
  </si>
  <si>
    <t>AXA Vie</t>
  </si>
  <si>
    <t>Ärzteversicherung</t>
  </si>
  <si>
    <t>Phenix Vie</t>
  </si>
  <si>
    <t>AIG Life</t>
  </si>
  <si>
    <t>Zenith Vie</t>
  </si>
  <si>
    <t>Forces Vives</t>
  </si>
  <si>
    <t>Convia</t>
  </si>
  <si>
    <t>-</t>
  </si>
  <si>
    <t>Wiederkehrende Prämien
Primes périodiques</t>
  </si>
  <si>
    <t>Einmalprämien
Primes uniques</t>
  </si>
  <si>
    <t>Patria</t>
  </si>
  <si>
    <t>Genevoise Vie</t>
  </si>
  <si>
    <t>Vaudoise Vie</t>
  </si>
  <si>
    <t>Providentia</t>
  </si>
  <si>
    <t>Suisse Vie</t>
  </si>
  <si>
    <t>Generali Personenversicherungen</t>
  </si>
  <si>
    <t>Coop Leben</t>
  </si>
  <si>
    <t>Elvia Leben</t>
  </si>
  <si>
    <t>Berner Leben</t>
  </si>
  <si>
    <t>Allianz Leben</t>
  </si>
  <si>
    <t>Financial Assurance Vie</t>
  </si>
  <si>
    <t>Schweiz. National Leben</t>
  </si>
  <si>
    <t>Cardif Leben</t>
  </si>
  <si>
    <t>Swiss Life</t>
  </si>
  <si>
    <r>
      <t xml:space="preserve">Lebensversicherung Total 2003
Assurance vie total </t>
    </r>
    <r>
      <rPr>
        <b/>
        <i/>
        <sz val="12"/>
        <rFont val="Arial"/>
        <family val="2"/>
      </rPr>
      <t xml:space="preserve"> 2003</t>
    </r>
  </si>
  <si>
    <t>UBS Life</t>
  </si>
  <si>
    <t>Vaudoise Vie SA</t>
  </si>
  <si>
    <t>Skandia Leben</t>
  </si>
  <si>
    <t>Groupe Mutuel Vie</t>
  </si>
  <si>
    <t>SEV Versicherungen</t>
  </si>
  <si>
    <t>Império</t>
  </si>
  <si>
    <t>National Leben</t>
  </si>
  <si>
    <t>AXA Winterthur Leben</t>
  </si>
  <si>
    <t>Generali Schweiz Personenvers.</t>
  </si>
  <si>
    <t>Die Mobiliar Leben</t>
  </si>
  <si>
    <t>Nationale Suisse Leben</t>
  </si>
  <si>
    <t>Lombard International</t>
  </si>
  <si>
    <t>Swiss Life AG</t>
  </si>
  <si>
    <t>AXA Leben AG</t>
  </si>
  <si>
    <t>Basler Lebensversicherungs-Gesellschaft</t>
  </si>
  <si>
    <t>Helvetia Schweizerische Lebensversicherungsgesellschaft</t>
  </si>
  <si>
    <t>Zürich Lebensversicherungs-Gesellschaft</t>
  </si>
  <si>
    <t>Pax, Schweizerische Lebensversicherungs-Gesellschaft</t>
  </si>
  <si>
    <t>Schweizerische Mobiliar Lebensversicherungs-Gesellschaft</t>
  </si>
  <si>
    <t>Schweizerische National Leben AG</t>
  </si>
  <si>
    <t>Lombard International Assurance SA, Sennigerberg (L)</t>
  </si>
  <si>
    <t>Vaudoise Vie, Compagnie d'assurances SA</t>
  </si>
  <si>
    <t>Skandia Leben AG</t>
  </si>
  <si>
    <t>UBS Life AG</t>
  </si>
  <si>
    <t>Versicherung der Schweizer Ärzte Genossenschaft</t>
  </si>
  <si>
    <t>Groupe Mutuel Vie GMV SA</t>
  </si>
  <si>
    <t>Phenix Compagnie d'assurances sur la vie</t>
  </si>
  <si>
    <t>Zenith Compagnie d'assurances sur la vie</t>
  </si>
  <si>
    <t>AIG Life Insurance Company (Switzerland) Ltd.</t>
  </si>
  <si>
    <t>Convia Lebensversicherungs-Gesellschaft</t>
  </si>
  <si>
    <t>Cardif Assurances Vie</t>
  </si>
  <si>
    <t>Império-Assurances et Capitalisation  S.A.</t>
  </si>
  <si>
    <t>Helvetia Schweizerische Lebensversicherungsgesellschaft AG</t>
  </si>
  <si>
    <t>Basler Leben AG</t>
  </si>
  <si>
    <t>Allianz Suisse Lebensversicherungs-Gesellschaft AG</t>
  </si>
  <si>
    <t>Zürich Lebensversicherungs-Gesellschaft AG</t>
  </si>
  <si>
    <t>Generali Personenversicherungen AG</t>
  </si>
  <si>
    <t>Lombard International Assurance S.A., Luxembourg (Luxembourg), Zweigniederlassung Zürich</t>
  </si>
  <si>
    <t>Schweizerische Mobiliar Lebensversicherungs-Gesellschaft AG</t>
  </si>
  <si>
    <t>Pax, Schweizerische Lebensversicherungs-Gesellschaft AG</t>
  </si>
  <si>
    <t>Forces Vives - Compagnie d'assurances sur la vie</t>
  </si>
  <si>
    <t>Phenix, Compagnie d'assurances sur la vie SA</t>
  </si>
  <si>
    <t>Zenith Vie SA, Compagnie d'assurance sur la vie</t>
  </si>
  <si>
    <t>CONVIA Lebensversicherung AG</t>
  </si>
  <si>
    <t>AIG Life Insurance Company (Switzerland) Ltd</t>
  </si>
  <si>
    <t>Imperio-Assurances et Capitalisation SA, à Paris, succursale de Lausanne</t>
  </si>
  <si>
    <t>Cardif Assurance Vie, Paris, Succursale de Zurich</t>
  </si>
  <si>
    <t>Financial Assurance Company Limited, London, Zweigniederlassung Zürich</t>
  </si>
  <si>
    <t>Forces Vives - Compagnie d'assurances sur la vie SA</t>
  </si>
  <si>
    <t>SEV Versicherungen Genossenschaft</t>
  </si>
  <si>
    <t>IMPERIO ASSURANCES ET CAPITALISATION SA, à Levallois Perret, succursale de Lausanne</t>
  </si>
  <si>
    <t>Concordia Versicherungen AG</t>
  </si>
  <si>
    <r>
      <t xml:space="preserve">Gebuchte Brutto Prämien
in CHF 
</t>
    </r>
    <r>
      <rPr>
        <b/>
        <i/>
        <sz val="10"/>
        <rFont val="Arial"/>
        <family val="2"/>
      </rPr>
      <t>Primes émises en CHF</t>
    </r>
  </si>
  <si>
    <r>
      <t xml:space="preserve">Wiederkehrende Prämien
</t>
    </r>
    <r>
      <rPr>
        <i/>
        <sz val="10"/>
        <rFont val="Arial"/>
        <family val="2"/>
      </rPr>
      <t>Primes périodiques</t>
    </r>
  </si>
  <si>
    <r>
      <t xml:space="preserve">Einmalprämien
</t>
    </r>
    <r>
      <rPr>
        <i/>
        <sz val="10"/>
        <rFont val="Arial"/>
        <family val="2"/>
      </rPr>
      <t>Primes uniques</t>
    </r>
  </si>
  <si>
    <t>CONCORDIA Versicherungen AG</t>
  </si>
  <si>
    <t>KPT Versicherungen AG</t>
  </si>
  <si>
    <t>ProVAG Versicherungen AG</t>
  </si>
  <si>
    <t>Palladio Versicherungen AG</t>
  </si>
  <si>
    <r>
      <rPr>
        <b/>
        <sz val="14"/>
        <rFont val="Arial"/>
        <family val="2"/>
      </rPr>
      <t>Direktes Schweizergeschäft : Lebensversicherung</t>
    </r>
    <r>
      <rPr>
        <sz val="10"/>
        <rFont val="Arial"/>
        <family val="2"/>
      </rPr>
      <t xml:space="preserve">
</t>
    </r>
    <r>
      <rPr>
        <b/>
        <i/>
        <sz val="14"/>
        <rFont val="Arial"/>
        <family val="2"/>
      </rPr>
      <t>Affaires suisses directes: Assurances vie</t>
    </r>
    <r>
      <rPr>
        <sz val="14"/>
        <rFont val="Arial"/>
        <family val="2"/>
      </rPr>
      <t xml:space="preserve">
</t>
    </r>
    <r>
      <rPr>
        <sz val="10"/>
        <rFont val="Arial"/>
        <family val="2"/>
      </rPr>
      <t>(Quelle /</t>
    </r>
    <r>
      <rPr>
        <i/>
        <sz val="10"/>
        <rFont val="Arial"/>
        <family val="2"/>
      </rPr>
      <t xml:space="preserve"> source: </t>
    </r>
    <r>
      <rPr>
        <sz val="10"/>
        <rFont val="Arial"/>
        <family val="2"/>
      </rPr>
      <t xml:space="preserve">BPV und Finma Berichte / </t>
    </r>
    <r>
      <rPr>
        <i/>
        <sz val="10"/>
        <rFont val="Arial"/>
        <family val="2"/>
      </rPr>
      <t>Rapport de l'OFAP et de la Finma</t>
    </r>
    <r>
      <rPr>
        <sz val="10"/>
        <rFont val="Arial"/>
        <family val="2"/>
      </rPr>
      <t xml:space="preserve">) </t>
    </r>
  </si>
  <si>
    <r>
      <t xml:space="preserve">Lebensversicherung Total 2015
</t>
    </r>
    <r>
      <rPr>
        <b/>
        <i/>
        <sz val="12"/>
        <rFont val="Arial"/>
        <family val="2"/>
      </rPr>
      <t>Assurance vie total 2015</t>
    </r>
  </si>
  <si>
    <r>
      <rPr>
        <b/>
        <sz val="14"/>
        <rFont val="Arial"/>
        <family val="2"/>
      </rPr>
      <t>Direktes Schweizergeschäft : Lebensversicherung</t>
    </r>
    <r>
      <rPr>
        <sz val="10"/>
        <rFont val="Arial"/>
        <family val="2"/>
      </rPr>
      <t xml:space="preserve">
</t>
    </r>
    <r>
      <rPr>
        <b/>
        <sz val="14"/>
        <rFont val="Arial"/>
        <family val="2"/>
      </rPr>
      <t>Affaires suisses directes: Assurances vie</t>
    </r>
    <r>
      <rPr>
        <sz val="14"/>
        <rFont val="Arial"/>
        <family val="2"/>
      </rPr>
      <t xml:space="preserve">
</t>
    </r>
    <r>
      <rPr>
        <sz val="10"/>
        <rFont val="Arial"/>
        <family val="2"/>
      </rPr>
      <t>(Quelle /</t>
    </r>
    <r>
      <rPr>
        <i/>
        <sz val="10"/>
        <rFont val="Arial"/>
        <family val="2"/>
      </rPr>
      <t xml:space="preserve"> source: </t>
    </r>
    <r>
      <rPr>
        <sz val="10"/>
        <rFont val="Arial"/>
        <family val="2"/>
      </rPr>
      <t xml:space="preserve">BPV und Finma Berichte / </t>
    </r>
    <r>
      <rPr>
        <i/>
        <sz val="10"/>
        <rFont val="Arial"/>
        <family val="2"/>
      </rPr>
      <t>Rapport de l'OFAP et de la Finma</t>
    </r>
    <r>
      <rPr>
        <sz val="10"/>
        <rFont val="Arial"/>
        <family val="2"/>
      </rPr>
      <t xml:space="preserve">) </t>
    </r>
  </si>
  <si>
    <r>
      <t xml:space="preserve">Lebensversicherung Total 2014
</t>
    </r>
    <r>
      <rPr>
        <b/>
        <i/>
        <sz val="12"/>
        <rFont val="Arial"/>
        <family val="2"/>
      </rPr>
      <t>Assurance vie total 2014</t>
    </r>
  </si>
  <si>
    <r>
      <t xml:space="preserve">Lebensversicherung Total 2013
</t>
    </r>
    <r>
      <rPr>
        <b/>
        <i/>
        <sz val="12"/>
        <rFont val="Arial"/>
        <family val="2"/>
      </rPr>
      <t>Assurance vie total 2013</t>
    </r>
  </si>
  <si>
    <r>
      <t xml:space="preserve">Lebensversicherung Total 2012
</t>
    </r>
    <r>
      <rPr>
        <b/>
        <i/>
        <sz val="12"/>
        <rFont val="Arial"/>
        <family val="2"/>
      </rPr>
      <t>Assurance vie total 2012</t>
    </r>
  </si>
  <si>
    <r>
      <t xml:space="preserve">Lebensversicherung Total 2011
</t>
    </r>
    <r>
      <rPr>
        <b/>
        <i/>
        <sz val="12"/>
        <rFont val="Arial"/>
        <family val="2"/>
      </rPr>
      <t>Assurance vie total 2011</t>
    </r>
  </si>
  <si>
    <r>
      <t xml:space="preserve">Lebensversicherung Total 2010
</t>
    </r>
    <r>
      <rPr>
        <b/>
        <i/>
        <sz val="12"/>
        <rFont val="Arial"/>
        <family val="2"/>
      </rPr>
      <t>Assurance vie total 2010</t>
    </r>
  </si>
  <si>
    <r>
      <t xml:space="preserve">Lebensversicherung Total 2009
</t>
    </r>
    <r>
      <rPr>
        <b/>
        <i/>
        <sz val="12"/>
        <rFont val="Arial"/>
        <family val="2"/>
      </rPr>
      <t>Assurance vie total  2009</t>
    </r>
  </si>
  <si>
    <r>
      <t xml:space="preserve">Lebensversicherung Total 2008
</t>
    </r>
    <r>
      <rPr>
        <b/>
        <i/>
        <sz val="12"/>
        <rFont val="Arial"/>
        <family val="2"/>
      </rPr>
      <t>Assurance vie total  2008</t>
    </r>
  </si>
  <si>
    <r>
      <t xml:space="preserve">Lebensversicherung Total 2007
</t>
    </r>
    <r>
      <rPr>
        <b/>
        <i/>
        <sz val="12"/>
        <rFont val="Arial"/>
        <family val="2"/>
      </rPr>
      <t>Assurance vie total  2007</t>
    </r>
  </si>
  <si>
    <r>
      <t xml:space="preserve">Lebensversicherung Total 2006
</t>
    </r>
    <r>
      <rPr>
        <b/>
        <i/>
        <sz val="12"/>
        <rFont val="Arial"/>
        <family val="2"/>
      </rPr>
      <t>Assurance vie total  2006</t>
    </r>
  </si>
  <si>
    <r>
      <t xml:space="preserve">Lebensversicherung Total 2005
</t>
    </r>
    <r>
      <rPr>
        <b/>
        <i/>
        <sz val="12"/>
        <rFont val="Arial"/>
        <family val="2"/>
      </rPr>
      <t>Assurance vie  2005</t>
    </r>
  </si>
  <si>
    <r>
      <t xml:space="preserve">Lebensversicherung Total 2004
</t>
    </r>
    <r>
      <rPr>
        <b/>
        <i/>
        <sz val="12"/>
        <rFont val="Arial"/>
        <family val="2"/>
      </rPr>
      <t>Assurance vie total  2004</t>
    </r>
  </si>
  <si>
    <r>
      <t xml:space="preserve">Lebensversicherung Total 2002
</t>
    </r>
    <r>
      <rPr>
        <b/>
        <i/>
        <sz val="12"/>
        <rFont val="Arial"/>
        <family val="2"/>
      </rPr>
      <t>Assurance vie total  2002</t>
    </r>
  </si>
  <si>
    <r>
      <t xml:space="preserve">Lebensversicherung Total 2001
</t>
    </r>
    <r>
      <rPr>
        <b/>
        <i/>
        <sz val="12"/>
        <rFont val="Arial"/>
        <family val="2"/>
      </rPr>
      <t>Assurance vie total  2001</t>
    </r>
  </si>
  <si>
    <r>
      <t xml:space="preserve">Lebensversicherung Total 2016
</t>
    </r>
    <r>
      <rPr>
        <b/>
        <i/>
        <sz val="12"/>
        <rFont val="Arial"/>
        <family val="2"/>
      </rPr>
      <t>Assurance vie total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</si>
</sst>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6D6EB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5C5CAD"/>
      </left>
      <right style="medium">
        <color rgb="FF5C5CAD"/>
      </right>
      <top/>
      <bottom/>
      <diagonal/>
    </border>
    <border>
      <left/>
      <right style="medium">
        <color rgb="FF5C5CAD"/>
      </right>
      <top/>
      <bottom/>
      <diagonal/>
    </border>
    <border>
      <left/>
      <right style="medium">
        <color rgb="FF5C5CAD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Border="1"/>
    <xf numFmtId="0" fontId="7" fillId="0" borderId="2" xfId="0" applyFont="1" applyBorder="1" applyAlignment="1">
      <alignment horizontal="left" vertical="center"/>
    </xf>
    <xf numFmtId="3" fontId="5" fillId="0" borderId="0" xfId="0" applyNumberFormat="1" applyFont="1"/>
    <xf numFmtId="10" fontId="5" fillId="0" borderId="2" xfId="0" applyNumberFormat="1" applyFont="1" applyBorder="1"/>
    <xf numFmtId="10" fontId="5" fillId="3" borderId="7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1"/>
    </xf>
    <xf numFmtId="164" fontId="3" fillId="0" borderId="2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right" indent="1"/>
    </xf>
    <xf numFmtId="164" fontId="3" fillId="0" borderId="0" xfId="1" applyNumberFormat="1" applyFont="1" applyBorder="1" applyAlignment="1">
      <alignment horizontal="right" vertical="center" indent="1"/>
    </xf>
    <xf numFmtId="3" fontId="3" fillId="0" borderId="0" xfId="0" applyNumberFormat="1" applyFont="1"/>
    <xf numFmtId="164" fontId="5" fillId="0" borderId="0" xfId="0" applyNumberFormat="1" applyFont="1"/>
    <xf numFmtId="0" fontId="5" fillId="0" borderId="3" xfId="0" applyFont="1" applyFill="1" applyBorder="1"/>
    <xf numFmtId="3" fontId="7" fillId="0" borderId="0" xfId="0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Border="1" applyAlignment="1">
      <alignment horizontal="right" vertical="center" indent="2"/>
    </xf>
    <xf numFmtId="3" fontId="7" fillId="0" borderId="2" xfId="0" applyNumberFormat="1" applyFont="1" applyBorder="1" applyAlignment="1">
      <alignment horizontal="right" vertical="center" indent="2"/>
    </xf>
    <xf numFmtId="0" fontId="1" fillId="0" borderId="1" xfId="0" applyFont="1" applyBorder="1"/>
    <xf numFmtId="4" fontId="7" fillId="0" borderId="2" xfId="0" applyNumberFormat="1" applyFont="1" applyBorder="1" applyAlignment="1">
      <alignment horizontal="right" vertical="center" inden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0" fontId="5" fillId="3" borderId="7" xfId="2" applyNumberFormat="1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2" borderId="4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/>
    <xf numFmtId="0" fontId="0" fillId="0" borderId="9" xfId="0" applyBorder="1" applyAlignment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3399"/>
      <rgbColor rgb="005C5CAD"/>
      <rgbColor rgb="007A7ABC"/>
      <rgbColor rgb="009999CC"/>
      <rgbColor rgb="00B8B8DC"/>
      <rgbColor rgb="00D6D6EB"/>
      <rgbColor rgb="00EFEFF7"/>
      <rgbColor rgb="00D5D5D5"/>
      <rgbColor rgb="00BEBEBE"/>
      <rgbColor rgb="00969696"/>
      <rgbColor rgb="006E6E6E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R50"/>
  <sheetViews>
    <sheetView tabSelected="1" zoomScale="70" zoomScaleNormal="70" workbookViewId="0">
      <selection activeCell="B1" sqref="B1:F1"/>
    </sheetView>
  </sheetViews>
  <sheetFormatPr baseColWidth="10" defaultRowHeight="12.75" x14ac:dyDescent="0.2"/>
  <cols>
    <col min="1" max="1" width="1.7109375" style="2" customWidth="1"/>
    <col min="2" max="2" width="39.7109375" style="2" customWidth="1"/>
    <col min="3" max="5" width="22.7109375" style="2" customWidth="1"/>
    <col min="6" max="6" width="15.7109375" style="2" customWidth="1"/>
    <col min="7" max="7" width="1.7109375" style="2" customWidth="1"/>
    <col min="8" max="8" width="39.7109375" style="2" customWidth="1"/>
    <col min="9" max="11" width="22.7109375" style="2" customWidth="1"/>
    <col min="12" max="12" width="15.7109375" style="2" customWidth="1"/>
    <col min="13" max="13" width="1.7109375" style="2" customWidth="1"/>
    <col min="14" max="14" width="39.7109375" style="2" customWidth="1"/>
    <col min="15" max="17" width="22.7109375" style="2" customWidth="1"/>
    <col min="18" max="18" width="15.7109375" style="2" customWidth="1"/>
    <col min="19" max="19" width="1.7109375" style="2" customWidth="1"/>
    <col min="20" max="20" width="39.7109375" style="2" customWidth="1"/>
    <col min="21" max="23" width="22.7109375" style="2" customWidth="1"/>
    <col min="24" max="24" width="15.7109375" style="2" customWidth="1"/>
    <col min="25" max="25" width="1.7109375" style="2" customWidth="1"/>
    <col min="26" max="26" width="39.7109375" style="2" customWidth="1"/>
    <col min="27" max="29" width="22.7109375" style="2" customWidth="1"/>
    <col min="30" max="30" width="15.7109375" style="2" customWidth="1"/>
    <col min="31" max="31" width="1.7109375" style="2" customWidth="1"/>
    <col min="32" max="32" width="39.7109375" style="2" customWidth="1"/>
    <col min="33" max="35" width="22.7109375" style="2" customWidth="1"/>
    <col min="36" max="36" width="15.7109375" style="2" customWidth="1"/>
    <col min="37" max="37" width="1.7109375" style="2" customWidth="1"/>
    <col min="38" max="38" width="39.7109375" style="2" customWidth="1"/>
    <col min="39" max="41" width="22.7109375" style="2" customWidth="1"/>
    <col min="42" max="42" width="15.7109375" style="2" customWidth="1"/>
    <col min="43" max="43" width="1.7109375" style="2" customWidth="1"/>
    <col min="44" max="44" width="39.7109375" style="2" customWidth="1"/>
    <col min="45" max="47" width="22.7109375" style="2" customWidth="1"/>
    <col min="48" max="48" width="15.7109375" style="2" customWidth="1"/>
    <col min="49" max="49" width="1.7109375" style="2" customWidth="1"/>
    <col min="50" max="50" width="39.7109375" style="2" customWidth="1"/>
    <col min="51" max="53" width="22.7109375" style="2" customWidth="1"/>
    <col min="54" max="54" width="15.7109375" style="2" customWidth="1"/>
    <col min="55" max="55" width="1.7109375" style="2" customWidth="1"/>
    <col min="56" max="56" width="39.7109375" style="2" customWidth="1"/>
    <col min="57" max="59" width="22.7109375" style="2" customWidth="1"/>
    <col min="60" max="60" width="15.7109375" style="2" customWidth="1"/>
    <col min="61" max="61" width="1.7109375" style="2" customWidth="1"/>
    <col min="62" max="62" width="39.7109375" style="2" customWidth="1"/>
    <col min="63" max="65" width="22.7109375" style="2" customWidth="1"/>
    <col min="66" max="66" width="15.7109375" style="2" customWidth="1"/>
    <col min="67" max="67" width="1.7109375" style="2" customWidth="1"/>
    <col min="68" max="68" width="39.7109375" style="2" customWidth="1"/>
    <col min="69" max="71" width="22.7109375" style="2" customWidth="1"/>
    <col min="72" max="72" width="15.7109375" style="2" customWidth="1"/>
    <col min="73" max="73" width="1.7109375" style="2" customWidth="1"/>
    <col min="74" max="74" width="39.7109375" style="2" customWidth="1"/>
    <col min="75" max="77" width="22.7109375" style="2" customWidth="1"/>
    <col min="78" max="78" width="15.7109375" style="2" customWidth="1"/>
    <col min="79" max="79" width="1.7109375" style="2" customWidth="1"/>
    <col min="80" max="80" width="39.7109375" style="2" customWidth="1"/>
    <col min="81" max="83" width="22.7109375" style="2" customWidth="1"/>
    <col min="84" max="84" width="15.7109375" style="2" customWidth="1"/>
    <col min="85" max="85" width="1.7109375" style="2" customWidth="1"/>
    <col min="86" max="86" width="39.7109375" style="2" customWidth="1"/>
    <col min="87" max="89" width="22.7109375" style="2" customWidth="1"/>
    <col min="90" max="90" width="15.7109375" style="2" customWidth="1"/>
    <col min="91" max="91" width="1.7109375" style="2" customWidth="1"/>
    <col min="92" max="92" width="39.7109375" style="2" customWidth="1"/>
    <col min="93" max="95" width="22.7109375" style="2" customWidth="1"/>
    <col min="96" max="96" width="15.7109375" style="2" customWidth="1"/>
    <col min="97" max="16384" width="11.42578125" style="2"/>
  </cols>
  <sheetData>
    <row r="1" spans="2:96" s="1" customFormat="1" ht="55.5" customHeight="1" x14ac:dyDescent="0.2">
      <c r="B1" s="30" t="s">
        <v>95</v>
      </c>
      <c r="C1" s="31"/>
      <c r="D1" s="31"/>
      <c r="E1" s="31"/>
      <c r="F1" s="31"/>
      <c r="H1" s="30" t="s">
        <v>95</v>
      </c>
      <c r="I1" s="31"/>
      <c r="J1" s="31"/>
      <c r="K1" s="31"/>
      <c r="L1" s="31"/>
      <c r="N1" s="30" t="s">
        <v>97</v>
      </c>
      <c r="O1" s="31"/>
      <c r="P1" s="31"/>
      <c r="Q1" s="31"/>
      <c r="R1" s="31"/>
      <c r="T1" s="30" t="s">
        <v>95</v>
      </c>
      <c r="U1" s="31"/>
      <c r="V1" s="31"/>
      <c r="W1" s="31"/>
      <c r="X1" s="31"/>
      <c r="Z1" s="30" t="s">
        <v>95</v>
      </c>
      <c r="AA1" s="31"/>
      <c r="AB1" s="31"/>
      <c r="AC1" s="31"/>
      <c r="AD1" s="31"/>
      <c r="AF1" s="30" t="s">
        <v>95</v>
      </c>
      <c r="AG1" s="31"/>
      <c r="AH1" s="31"/>
      <c r="AI1" s="31"/>
      <c r="AJ1" s="31"/>
      <c r="AL1" s="30" t="s">
        <v>95</v>
      </c>
      <c r="AM1" s="31"/>
      <c r="AN1" s="31"/>
      <c r="AO1" s="31"/>
      <c r="AP1" s="31"/>
      <c r="AQ1" s="22"/>
      <c r="AR1" s="30" t="s">
        <v>95</v>
      </c>
      <c r="AS1" s="31"/>
      <c r="AT1" s="31"/>
      <c r="AU1" s="31"/>
      <c r="AV1" s="31"/>
      <c r="AW1" s="22"/>
      <c r="AX1" s="30" t="s">
        <v>95</v>
      </c>
      <c r="AY1" s="31"/>
      <c r="AZ1" s="31"/>
      <c r="BA1" s="31"/>
      <c r="BB1" s="31"/>
      <c r="BC1" s="22"/>
      <c r="BD1" s="30" t="s">
        <v>95</v>
      </c>
      <c r="BE1" s="31"/>
      <c r="BF1" s="31"/>
      <c r="BG1" s="31"/>
      <c r="BH1" s="31"/>
      <c r="BI1" s="22"/>
      <c r="BJ1" s="30" t="s">
        <v>95</v>
      </c>
      <c r="BK1" s="31"/>
      <c r="BL1" s="31"/>
      <c r="BM1" s="31"/>
      <c r="BN1" s="31"/>
      <c r="BP1" s="30" t="s">
        <v>95</v>
      </c>
      <c r="BQ1" s="31"/>
      <c r="BR1" s="31"/>
      <c r="BS1" s="31"/>
      <c r="BT1" s="31"/>
      <c r="BV1" s="30" t="s">
        <v>95</v>
      </c>
      <c r="BW1" s="31"/>
      <c r="BX1" s="31"/>
      <c r="BY1" s="31"/>
      <c r="BZ1" s="31"/>
      <c r="CB1" s="30" t="s">
        <v>95</v>
      </c>
      <c r="CC1" s="31"/>
      <c r="CD1" s="31"/>
      <c r="CE1" s="31"/>
      <c r="CF1" s="31"/>
      <c r="CH1" s="30" t="s">
        <v>95</v>
      </c>
      <c r="CI1" s="31"/>
      <c r="CJ1" s="31"/>
      <c r="CK1" s="31"/>
      <c r="CL1" s="31"/>
      <c r="CN1" s="30" t="s">
        <v>95</v>
      </c>
      <c r="CO1" s="31"/>
      <c r="CP1" s="31"/>
      <c r="CQ1" s="31"/>
      <c r="CR1" s="31"/>
    </row>
    <row r="3" spans="2:96" ht="41.25" customHeight="1" x14ac:dyDescent="0.2">
      <c r="B3" s="32" t="s">
        <v>111</v>
      </c>
      <c r="C3" s="33"/>
      <c r="D3" s="33"/>
      <c r="E3" s="33"/>
      <c r="F3" s="34"/>
      <c r="H3" s="32" t="s">
        <v>96</v>
      </c>
      <c r="I3" s="33"/>
      <c r="J3" s="33"/>
      <c r="K3" s="33"/>
      <c r="L3" s="34"/>
      <c r="N3" s="32" t="s">
        <v>98</v>
      </c>
      <c r="O3" s="33"/>
      <c r="P3" s="33"/>
      <c r="Q3" s="33"/>
      <c r="R3" s="34"/>
      <c r="T3" s="32" t="s">
        <v>99</v>
      </c>
      <c r="U3" s="33"/>
      <c r="V3" s="33"/>
      <c r="W3" s="33"/>
      <c r="X3" s="34"/>
      <c r="Z3" s="32" t="s">
        <v>100</v>
      </c>
      <c r="AA3" s="33"/>
      <c r="AB3" s="33"/>
      <c r="AC3" s="33"/>
      <c r="AD3" s="34"/>
      <c r="AF3" s="32" t="s">
        <v>101</v>
      </c>
      <c r="AG3" s="33"/>
      <c r="AH3" s="33"/>
      <c r="AI3" s="33"/>
      <c r="AJ3" s="34"/>
      <c r="AL3" s="32" t="s">
        <v>102</v>
      </c>
      <c r="AM3" s="33"/>
      <c r="AN3" s="33"/>
      <c r="AO3" s="33"/>
      <c r="AP3" s="34"/>
      <c r="AR3" s="32" t="s">
        <v>103</v>
      </c>
      <c r="AS3" s="33"/>
      <c r="AT3" s="33"/>
      <c r="AU3" s="33"/>
      <c r="AV3" s="34"/>
      <c r="AX3" s="32" t="s">
        <v>104</v>
      </c>
      <c r="AY3" s="33"/>
      <c r="AZ3" s="33"/>
      <c r="BA3" s="37"/>
      <c r="BB3" s="38"/>
      <c r="BD3" s="32" t="s">
        <v>105</v>
      </c>
      <c r="BE3" s="33"/>
      <c r="BF3" s="33"/>
      <c r="BG3" s="37"/>
      <c r="BH3" s="38"/>
      <c r="BJ3" s="32" t="s">
        <v>106</v>
      </c>
      <c r="BK3" s="33"/>
      <c r="BL3" s="33"/>
      <c r="BM3" s="37"/>
      <c r="BN3" s="38"/>
      <c r="BP3" s="32" t="s">
        <v>107</v>
      </c>
      <c r="BQ3" s="33"/>
      <c r="BR3" s="33"/>
      <c r="BS3" s="37"/>
      <c r="BT3" s="38"/>
      <c r="BV3" s="32" t="s">
        <v>108</v>
      </c>
      <c r="BW3" s="33"/>
      <c r="BX3" s="33"/>
      <c r="BY3" s="37"/>
      <c r="BZ3" s="38"/>
      <c r="CB3" s="32" t="s">
        <v>35</v>
      </c>
      <c r="CC3" s="33"/>
      <c r="CD3" s="33"/>
      <c r="CE3" s="37"/>
      <c r="CF3" s="38"/>
      <c r="CH3" s="32" t="s">
        <v>109</v>
      </c>
      <c r="CI3" s="33"/>
      <c r="CJ3" s="33"/>
      <c r="CK3" s="37"/>
      <c r="CL3" s="38"/>
      <c r="CN3" s="32" t="s">
        <v>110</v>
      </c>
      <c r="CO3" s="33"/>
      <c r="CP3" s="33"/>
      <c r="CQ3" s="37"/>
      <c r="CR3" s="38"/>
    </row>
    <row r="4" spans="2:96" ht="51" customHeight="1" x14ac:dyDescent="0.2">
      <c r="B4" s="5"/>
      <c r="C4" s="35" t="s">
        <v>88</v>
      </c>
      <c r="D4" s="35"/>
      <c r="E4" s="36"/>
      <c r="F4" s="11" t="s">
        <v>2</v>
      </c>
      <c r="H4" s="5"/>
      <c r="I4" s="35" t="s">
        <v>88</v>
      </c>
      <c r="J4" s="35"/>
      <c r="K4" s="36"/>
      <c r="L4" s="11" t="s">
        <v>2</v>
      </c>
      <c r="N4" s="5"/>
      <c r="O4" s="35" t="s">
        <v>88</v>
      </c>
      <c r="P4" s="35"/>
      <c r="Q4" s="36"/>
      <c r="R4" s="11" t="s">
        <v>2</v>
      </c>
      <c r="T4" s="5"/>
      <c r="U4" s="35" t="s">
        <v>88</v>
      </c>
      <c r="V4" s="35"/>
      <c r="W4" s="36"/>
      <c r="X4" s="11" t="s">
        <v>2</v>
      </c>
      <c r="Z4" s="5"/>
      <c r="AA4" s="35" t="s">
        <v>88</v>
      </c>
      <c r="AB4" s="35"/>
      <c r="AC4" s="36"/>
      <c r="AD4" s="11" t="s">
        <v>2</v>
      </c>
      <c r="AF4" s="5"/>
      <c r="AG4" s="35" t="s">
        <v>88</v>
      </c>
      <c r="AH4" s="35"/>
      <c r="AI4" s="36"/>
      <c r="AJ4" s="11" t="s">
        <v>2</v>
      </c>
      <c r="AL4" s="5"/>
      <c r="AM4" s="35" t="s">
        <v>88</v>
      </c>
      <c r="AN4" s="35"/>
      <c r="AO4" s="36"/>
      <c r="AP4" s="11" t="s">
        <v>2</v>
      </c>
      <c r="AR4" s="5"/>
      <c r="AS4" s="35" t="s">
        <v>88</v>
      </c>
      <c r="AT4" s="35"/>
      <c r="AU4" s="36"/>
      <c r="AV4" s="11" t="s">
        <v>2</v>
      </c>
      <c r="AX4" s="20"/>
      <c r="AY4" s="35" t="s">
        <v>88</v>
      </c>
      <c r="AZ4" s="35"/>
      <c r="BA4" s="36"/>
      <c r="BB4" s="11" t="s">
        <v>2</v>
      </c>
      <c r="BD4" s="20"/>
      <c r="BE4" s="35" t="s">
        <v>1</v>
      </c>
      <c r="BF4" s="39"/>
      <c r="BG4" s="40"/>
      <c r="BH4" s="11" t="s">
        <v>2</v>
      </c>
      <c r="BJ4" s="5"/>
      <c r="BK4" s="35" t="s">
        <v>1</v>
      </c>
      <c r="BL4" s="39"/>
      <c r="BM4" s="40"/>
      <c r="BN4" s="11" t="s">
        <v>2</v>
      </c>
      <c r="BP4" s="5"/>
      <c r="BQ4" s="35" t="s">
        <v>1</v>
      </c>
      <c r="BR4" s="39"/>
      <c r="BS4" s="40"/>
      <c r="BT4" s="11" t="s">
        <v>2</v>
      </c>
      <c r="BV4" s="5"/>
      <c r="BW4" s="35" t="s">
        <v>1</v>
      </c>
      <c r="BX4" s="39"/>
      <c r="BY4" s="40"/>
      <c r="BZ4" s="11" t="s">
        <v>2</v>
      </c>
      <c r="CB4" s="5"/>
      <c r="CC4" s="35" t="s">
        <v>1</v>
      </c>
      <c r="CD4" s="39"/>
      <c r="CE4" s="40"/>
      <c r="CF4" s="11" t="s">
        <v>2</v>
      </c>
      <c r="CH4" s="5"/>
      <c r="CI4" s="35" t="s">
        <v>1</v>
      </c>
      <c r="CJ4" s="39"/>
      <c r="CK4" s="40"/>
      <c r="CL4" s="11" t="s">
        <v>2</v>
      </c>
      <c r="CN4" s="5"/>
      <c r="CO4" s="35" t="s">
        <v>1</v>
      </c>
      <c r="CP4" s="39"/>
      <c r="CQ4" s="40"/>
      <c r="CR4" s="11" t="s">
        <v>2</v>
      </c>
    </row>
    <row r="5" spans="2:96" ht="51" customHeight="1" x14ac:dyDescent="0.2">
      <c r="B5" s="5"/>
      <c r="C5" s="27" t="s">
        <v>89</v>
      </c>
      <c r="D5" s="27" t="s">
        <v>90</v>
      </c>
      <c r="E5" s="28" t="s">
        <v>0</v>
      </c>
      <c r="F5" s="11" t="s">
        <v>0</v>
      </c>
      <c r="H5" s="5"/>
      <c r="I5" s="27" t="s">
        <v>89</v>
      </c>
      <c r="J5" s="27" t="s">
        <v>90</v>
      </c>
      <c r="K5" s="28" t="s">
        <v>0</v>
      </c>
      <c r="L5" s="11" t="s">
        <v>0</v>
      </c>
      <c r="N5" s="5"/>
      <c r="O5" s="27" t="s">
        <v>89</v>
      </c>
      <c r="P5" s="27" t="s">
        <v>90</v>
      </c>
      <c r="Q5" s="28" t="s">
        <v>0</v>
      </c>
      <c r="R5" s="11" t="s">
        <v>0</v>
      </c>
      <c r="T5" s="5"/>
      <c r="U5" s="27" t="s">
        <v>89</v>
      </c>
      <c r="V5" s="27" t="s">
        <v>90</v>
      </c>
      <c r="W5" s="28" t="s">
        <v>0</v>
      </c>
      <c r="X5" s="11" t="s">
        <v>0</v>
      </c>
      <c r="Z5" s="5"/>
      <c r="AA5" s="27" t="s">
        <v>89</v>
      </c>
      <c r="AB5" s="27" t="s">
        <v>90</v>
      </c>
      <c r="AC5" s="28" t="s">
        <v>0</v>
      </c>
      <c r="AD5" s="11" t="s">
        <v>0</v>
      </c>
      <c r="AF5" s="5"/>
      <c r="AG5" s="27" t="s">
        <v>89</v>
      </c>
      <c r="AH5" s="27" t="s">
        <v>90</v>
      </c>
      <c r="AI5" s="28" t="s">
        <v>0</v>
      </c>
      <c r="AJ5" s="11" t="s">
        <v>0</v>
      </c>
      <c r="AL5" s="5"/>
      <c r="AM5" s="27" t="s">
        <v>89</v>
      </c>
      <c r="AN5" s="27" t="s">
        <v>90</v>
      </c>
      <c r="AO5" s="28" t="s">
        <v>0</v>
      </c>
      <c r="AP5" s="11" t="s">
        <v>0</v>
      </c>
      <c r="AR5" s="5"/>
      <c r="AS5" s="27" t="s">
        <v>89</v>
      </c>
      <c r="AT5" s="27" t="s">
        <v>90</v>
      </c>
      <c r="AU5" s="28" t="s">
        <v>0</v>
      </c>
      <c r="AV5" s="11" t="s">
        <v>0</v>
      </c>
      <c r="AX5" s="5"/>
      <c r="AY5" s="27" t="s">
        <v>89</v>
      </c>
      <c r="AZ5" s="27" t="s">
        <v>90</v>
      </c>
      <c r="BA5" s="28" t="s">
        <v>0</v>
      </c>
      <c r="BB5" s="11" t="s">
        <v>0</v>
      </c>
      <c r="BD5" s="5"/>
      <c r="BE5" s="15" t="s">
        <v>19</v>
      </c>
      <c r="BF5" s="15" t="s">
        <v>20</v>
      </c>
      <c r="BG5" s="4" t="s">
        <v>0</v>
      </c>
      <c r="BH5" s="11" t="s">
        <v>0</v>
      </c>
      <c r="BJ5" s="5"/>
      <c r="BK5" s="15" t="s">
        <v>19</v>
      </c>
      <c r="BL5" s="15" t="s">
        <v>20</v>
      </c>
      <c r="BM5" s="4" t="s">
        <v>0</v>
      </c>
      <c r="BN5" s="11" t="s">
        <v>0</v>
      </c>
      <c r="BP5" s="5"/>
      <c r="BQ5" s="15" t="s">
        <v>19</v>
      </c>
      <c r="BR5" s="15" t="s">
        <v>20</v>
      </c>
      <c r="BS5" s="4" t="s">
        <v>0</v>
      </c>
      <c r="BT5" s="11" t="s">
        <v>0</v>
      </c>
      <c r="BV5" s="5"/>
      <c r="BW5" s="15" t="s">
        <v>19</v>
      </c>
      <c r="BX5" s="15" t="s">
        <v>20</v>
      </c>
      <c r="BY5" s="4" t="s">
        <v>0</v>
      </c>
      <c r="BZ5" s="11" t="s">
        <v>0</v>
      </c>
      <c r="CB5" s="5"/>
      <c r="CC5" s="15" t="s">
        <v>19</v>
      </c>
      <c r="CD5" s="15" t="s">
        <v>20</v>
      </c>
      <c r="CE5" s="4" t="s">
        <v>0</v>
      </c>
      <c r="CF5" s="11" t="s">
        <v>0</v>
      </c>
      <c r="CH5" s="5"/>
      <c r="CI5" s="15" t="s">
        <v>19</v>
      </c>
      <c r="CJ5" s="15" t="s">
        <v>20</v>
      </c>
      <c r="CK5" s="4" t="s">
        <v>0</v>
      </c>
      <c r="CL5" s="11" t="s">
        <v>0</v>
      </c>
      <c r="CN5" s="5"/>
      <c r="CO5" s="15" t="s">
        <v>19</v>
      </c>
      <c r="CP5" s="15" t="s">
        <v>20</v>
      </c>
      <c r="CQ5" s="4" t="s">
        <v>0</v>
      </c>
      <c r="CR5" s="11" t="s">
        <v>0</v>
      </c>
    </row>
    <row r="6" spans="2:96" ht="12.75" customHeight="1" x14ac:dyDescent="0.2">
      <c r="B6" s="6" t="s">
        <v>48</v>
      </c>
      <c r="C6" s="23">
        <v>4299523436</v>
      </c>
      <c r="D6" s="23">
        <v>5283805759</v>
      </c>
      <c r="E6" s="12">
        <v>9583329195</v>
      </c>
      <c r="F6" s="29">
        <f>E6/$E$28</f>
        <v>0.31249764994872331</v>
      </c>
      <c r="H6" s="6" t="s">
        <v>48</v>
      </c>
      <c r="I6" s="23">
        <v>4258038631</v>
      </c>
      <c r="J6" s="23">
        <v>5900761398</v>
      </c>
      <c r="K6" s="12">
        <v>10158800029</v>
      </c>
      <c r="L6" s="29">
        <f>K6/$K$29</f>
        <v>0.31123566673392938</v>
      </c>
      <c r="N6" s="6" t="s">
        <v>48</v>
      </c>
      <c r="O6" s="23">
        <v>4096484390</v>
      </c>
      <c r="P6" s="23">
        <v>5412201695</v>
      </c>
      <c r="Q6" s="12">
        <v>9508686085</v>
      </c>
      <c r="R6" s="29">
        <f>Q6/$Q$30</f>
        <v>0.29132079844519809</v>
      </c>
      <c r="T6" s="6" t="s">
        <v>49</v>
      </c>
      <c r="U6" s="23">
        <v>4254765209</v>
      </c>
      <c r="V6" s="23">
        <v>5583426991</v>
      </c>
      <c r="W6" s="12">
        <v>9838192200</v>
      </c>
      <c r="X6" s="10">
        <f>W6/$W$31</f>
        <v>0.30118130597553755</v>
      </c>
      <c r="Z6" s="6" t="s">
        <v>49</v>
      </c>
      <c r="AA6" s="23">
        <v>4016730616</v>
      </c>
      <c r="AB6" s="23">
        <v>4983867701</v>
      </c>
      <c r="AC6" s="12">
        <v>9000598317</v>
      </c>
      <c r="AD6" s="10">
        <f t="shared" ref="AD6:AD28" si="0">AC6/$AC$29</f>
        <v>0.28916848161287217</v>
      </c>
      <c r="AF6" s="6" t="s">
        <v>49</v>
      </c>
      <c r="AG6" s="23">
        <v>3871359436</v>
      </c>
      <c r="AH6" s="23">
        <v>4807933618</v>
      </c>
      <c r="AI6" s="12">
        <v>8679293054</v>
      </c>
      <c r="AJ6" s="10">
        <f t="shared" ref="AJ6:AJ30" si="1">AI6/$AI$31</f>
        <v>0.28399116697260113</v>
      </c>
      <c r="AL6" s="6" t="s">
        <v>49</v>
      </c>
      <c r="AM6" s="23">
        <v>3769259014</v>
      </c>
      <c r="AN6" s="23">
        <v>4289764294</v>
      </c>
      <c r="AO6" s="12">
        <v>8059023308</v>
      </c>
      <c r="AP6" s="10">
        <f>AO6/$AO$31</f>
        <v>0.26748455147681555</v>
      </c>
      <c r="AR6" s="6" t="s">
        <v>49</v>
      </c>
      <c r="AS6" s="23">
        <v>3659532301</v>
      </c>
      <c r="AT6" s="23">
        <v>4041355122</v>
      </c>
      <c r="AU6" s="12">
        <v>7700887423</v>
      </c>
      <c r="AV6" s="10">
        <f t="shared" ref="AV6:AV30" si="2">AU6/$AU$31</f>
        <v>0.26175579128624399</v>
      </c>
      <c r="AX6" s="6" t="s">
        <v>48</v>
      </c>
      <c r="AY6" s="23">
        <v>3870016302</v>
      </c>
      <c r="AZ6" s="23">
        <v>4409219098</v>
      </c>
      <c r="BA6" s="12">
        <v>8279235400</v>
      </c>
      <c r="BB6" s="10">
        <f t="shared" ref="BB6:BB29" si="3">BA6/$BA$30</f>
        <v>0.27963806073920605</v>
      </c>
      <c r="BD6" s="6" t="s">
        <v>34</v>
      </c>
      <c r="BE6" s="16">
        <f>BG6-BF6</f>
        <v>4158638</v>
      </c>
      <c r="BF6" s="16">
        <v>4316956</v>
      </c>
      <c r="BG6" s="12">
        <v>8475594</v>
      </c>
      <c r="BH6" s="10">
        <f t="shared" ref="BH6:BH29" si="4">BG6/$BG$30</f>
        <v>0.29522138519521318</v>
      </c>
      <c r="BJ6" s="6" t="s">
        <v>34</v>
      </c>
      <c r="BK6" s="16">
        <f>BM6-BL6</f>
        <v>3983899</v>
      </c>
      <c r="BL6" s="16">
        <v>3760728</v>
      </c>
      <c r="BM6" s="12">
        <v>7744627</v>
      </c>
      <c r="BN6" s="10">
        <f t="shared" ref="BN6:BN29" si="5">BM6/$BM$30</f>
        <v>0.27587985421870537</v>
      </c>
      <c r="BP6" s="6" t="s">
        <v>34</v>
      </c>
      <c r="BQ6" s="16">
        <f>BS6-BR6</f>
        <v>4087511</v>
      </c>
      <c r="BR6" s="16">
        <v>3861078</v>
      </c>
      <c r="BS6" s="12">
        <v>7948589</v>
      </c>
      <c r="BT6" s="10">
        <f t="shared" ref="BT6:BT30" si="6">BS6/$BS$31</f>
        <v>0.26697220201755301</v>
      </c>
      <c r="BV6" s="6" t="s">
        <v>3</v>
      </c>
      <c r="BW6" s="16">
        <f>BY6-BX6</f>
        <v>3390867</v>
      </c>
      <c r="BX6" s="16">
        <v>3708843</v>
      </c>
      <c r="BY6" s="12">
        <v>7099710</v>
      </c>
      <c r="BZ6" s="10">
        <f t="shared" ref="BZ6:BZ30" si="7">BY6/$BY$31</f>
        <v>0.23481844204432553</v>
      </c>
      <c r="CB6" s="6" t="s">
        <v>3</v>
      </c>
      <c r="CC6" s="16">
        <f>CE6-CD6</f>
        <v>3338643</v>
      </c>
      <c r="CD6" s="16">
        <v>4861593</v>
      </c>
      <c r="CE6" s="12">
        <v>8200236</v>
      </c>
      <c r="CF6" s="10">
        <f t="shared" ref="CF6:CF31" si="8">CE6/$CE$32</f>
        <v>0.25481232633447198</v>
      </c>
      <c r="CH6" s="6" t="s">
        <v>3</v>
      </c>
      <c r="CI6" s="16">
        <f>CK6-CJ6</f>
        <v>3115725</v>
      </c>
      <c r="CJ6" s="16">
        <v>5743467</v>
      </c>
      <c r="CK6" s="12">
        <v>8859192</v>
      </c>
      <c r="CL6" s="10">
        <f t="shared" ref="CL6:CL30" si="9">CK6/$CK$31</f>
        <v>0.25575730886669346</v>
      </c>
      <c r="CN6" s="6" t="s">
        <v>3</v>
      </c>
      <c r="CO6" s="16">
        <f t="shared" ref="CO6:CO30" si="10">CQ6-CP6</f>
        <v>3008724</v>
      </c>
      <c r="CP6" s="16">
        <v>5313099</v>
      </c>
      <c r="CQ6" s="12">
        <v>8321823</v>
      </c>
      <c r="CR6" s="10">
        <f t="shared" ref="CR6:CR31" si="11">CQ6/$CQ$35</f>
        <v>0.25105522668759944</v>
      </c>
    </row>
    <row r="7" spans="2:96" ht="12.75" customHeight="1" x14ac:dyDescent="0.2">
      <c r="B7" s="6" t="s">
        <v>49</v>
      </c>
      <c r="C7" s="23">
        <v>4177594076</v>
      </c>
      <c r="D7" s="23">
        <v>3814917970</v>
      </c>
      <c r="E7" s="12">
        <v>7992512046</v>
      </c>
      <c r="F7" s="29">
        <f t="shared" ref="F7:F27" si="12">E7/$E$28</f>
        <v>0.26062354540267491</v>
      </c>
      <c r="H7" s="6" t="s">
        <v>49</v>
      </c>
      <c r="I7" s="23">
        <v>4224021214</v>
      </c>
      <c r="J7" s="23">
        <v>4677697560</v>
      </c>
      <c r="K7" s="12">
        <v>8901718774</v>
      </c>
      <c r="L7" s="29">
        <f t="shared" ref="L7:L28" si="13">K7/$K$29</f>
        <v>0.27272240518514751</v>
      </c>
      <c r="N7" s="6" t="s">
        <v>49</v>
      </c>
      <c r="O7" s="23">
        <v>4210050885</v>
      </c>
      <c r="P7" s="23">
        <v>5027116170</v>
      </c>
      <c r="Q7" s="12">
        <v>9237167055</v>
      </c>
      <c r="R7" s="29">
        <f t="shared" ref="R7:R29" si="14">Q7/$Q$30</f>
        <v>0.28300217903705033</v>
      </c>
      <c r="T7" s="6" t="s">
        <v>48</v>
      </c>
      <c r="U7" s="23">
        <v>3952670032</v>
      </c>
      <c r="V7" s="23">
        <v>4646854200</v>
      </c>
      <c r="W7" s="12">
        <v>8599524232</v>
      </c>
      <c r="X7" s="10">
        <f t="shared" ref="X7:X30" si="15">W7/$W$31</f>
        <v>0.26326136817717805</v>
      </c>
      <c r="Z7" s="6" t="s">
        <v>48</v>
      </c>
      <c r="AA7" s="23">
        <v>3873511552</v>
      </c>
      <c r="AB7" s="23">
        <v>3952967659</v>
      </c>
      <c r="AC7" s="12">
        <v>7826479211</v>
      </c>
      <c r="AD7" s="10">
        <f t="shared" si="0"/>
        <v>0.2514467405511237</v>
      </c>
      <c r="AF7" s="6" t="s">
        <v>48</v>
      </c>
      <c r="AG7" s="23">
        <v>3861316861</v>
      </c>
      <c r="AH7" s="23">
        <v>3881258620</v>
      </c>
      <c r="AI7" s="12">
        <v>7742575481</v>
      </c>
      <c r="AJ7" s="10">
        <f t="shared" si="1"/>
        <v>0.25334126092323539</v>
      </c>
      <c r="AL7" s="6" t="s">
        <v>48</v>
      </c>
      <c r="AM7" s="23">
        <v>3822105259</v>
      </c>
      <c r="AN7" s="23">
        <v>3694555390</v>
      </c>
      <c r="AO7" s="12">
        <v>7516660649</v>
      </c>
      <c r="AP7" s="10">
        <f t="shared" ref="AP7:AP30" si="16">AO7/$AO$31</f>
        <v>0.24948316011263164</v>
      </c>
      <c r="AR7" s="6" t="s">
        <v>48</v>
      </c>
      <c r="AS7" s="23">
        <v>3743123969</v>
      </c>
      <c r="AT7" s="23">
        <v>3850751848</v>
      </c>
      <c r="AU7" s="12">
        <v>7593875817</v>
      </c>
      <c r="AV7" s="10">
        <f t="shared" si="2"/>
        <v>0.25811843028266895</v>
      </c>
      <c r="AX7" s="6" t="s">
        <v>49</v>
      </c>
      <c r="AY7" s="23">
        <v>3719058212</v>
      </c>
      <c r="AZ7" s="23">
        <v>4326281315</v>
      </c>
      <c r="BA7" s="12">
        <v>8045339527</v>
      </c>
      <c r="BB7" s="10">
        <f t="shared" si="3"/>
        <v>0.27173803311822264</v>
      </c>
      <c r="BD7" s="6" t="s">
        <v>43</v>
      </c>
      <c r="BE7" s="16">
        <f t="shared" ref="BE7:BE29" si="17">BG7-BF7</f>
        <v>3704889</v>
      </c>
      <c r="BF7" s="16">
        <v>3938115</v>
      </c>
      <c r="BG7" s="12">
        <v>7643004</v>
      </c>
      <c r="BH7" s="10">
        <f t="shared" si="4"/>
        <v>0.26622065992454985</v>
      </c>
      <c r="BJ7" s="6" t="s">
        <v>3</v>
      </c>
      <c r="BK7" s="16">
        <f t="shared" ref="BK7:BK29" si="18">BM7-BL7</f>
        <v>3540573</v>
      </c>
      <c r="BL7" s="16">
        <v>3837692</v>
      </c>
      <c r="BM7" s="12">
        <v>7378265</v>
      </c>
      <c r="BN7" s="10">
        <f t="shared" si="5"/>
        <v>0.26282927151778596</v>
      </c>
      <c r="BP7" s="6" t="s">
        <v>3</v>
      </c>
      <c r="BQ7" s="16">
        <f t="shared" ref="BQ7:BQ30" si="19">BS7-BR7</f>
        <v>3452561</v>
      </c>
      <c r="BR7" s="16">
        <v>3574983</v>
      </c>
      <c r="BS7" s="12">
        <v>7027544</v>
      </c>
      <c r="BT7" s="10">
        <f t="shared" si="6"/>
        <v>0.2360367225497812</v>
      </c>
      <c r="BV7" s="6" t="s">
        <v>34</v>
      </c>
      <c r="BW7" s="16">
        <f t="shared" ref="BW7:BW30" si="20">BY7-BX7</f>
        <v>3524173</v>
      </c>
      <c r="BX7" s="16">
        <v>3558966</v>
      </c>
      <c r="BY7" s="12">
        <v>7083139</v>
      </c>
      <c r="BZ7" s="10">
        <f t="shared" si="7"/>
        <v>0.23427036664362375</v>
      </c>
      <c r="CB7" s="6" t="s">
        <v>34</v>
      </c>
      <c r="CC7" s="16">
        <f t="shared" ref="CC7:CC30" si="21">CE7-CD7</f>
        <v>3478659</v>
      </c>
      <c r="CD7" s="16">
        <v>3094294</v>
      </c>
      <c r="CE7" s="12">
        <v>6572953</v>
      </c>
      <c r="CF7" s="10">
        <f t="shared" si="8"/>
        <v>0.2042464930054631</v>
      </c>
      <c r="CH7" s="6" t="s">
        <v>34</v>
      </c>
      <c r="CI7" s="16">
        <f t="shared" ref="CI7:CI30" si="22">CK7-CJ7</f>
        <v>3445752</v>
      </c>
      <c r="CJ7" s="16">
        <v>4673166</v>
      </c>
      <c r="CK7" s="12">
        <v>8118918</v>
      </c>
      <c r="CL7" s="10">
        <f t="shared" si="9"/>
        <v>0.23438623054894364</v>
      </c>
      <c r="CN7" s="6" t="s">
        <v>34</v>
      </c>
      <c r="CO7" s="16">
        <f t="shared" si="10"/>
        <v>3301719</v>
      </c>
      <c r="CP7" s="16">
        <v>4723401</v>
      </c>
      <c r="CQ7" s="12">
        <v>8025120</v>
      </c>
      <c r="CR7" s="10">
        <f t="shared" si="11"/>
        <v>0.24210420250408932</v>
      </c>
    </row>
    <row r="8" spans="2:96" ht="12.75" customHeight="1" x14ac:dyDescent="0.2">
      <c r="B8" s="6" t="s">
        <v>68</v>
      </c>
      <c r="C8" s="23">
        <v>1882759980</v>
      </c>
      <c r="D8" s="23">
        <v>1778491326</v>
      </c>
      <c r="E8" s="12">
        <v>3661251306</v>
      </c>
      <c r="F8" s="29">
        <f t="shared" si="12"/>
        <v>0.11938778327615344</v>
      </c>
      <c r="H8" s="6" t="s">
        <v>68</v>
      </c>
      <c r="I8" s="23">
        <v>1860667853</v>
      </c>
      <c r="J8" s="23">
        <v>1654041649</v>
      </c>
      <c r="K8" s="12">
        <v>3514709502</v>
      </c>
      <c r="L8" s="29">
        <f t="shared" si="13"/>
        <v>0.10768033154588311</v>
      </c>
      <c r="N8" s="6" t="s">
        <v>68</v>
      </c>
      <c r="O8" s="23">
        <v>1672359499</v>
      </c>
      <c r="P8" s="23">
        <v>1795597758</v>
      </c>
      <c r="Q8" s="12">
        <v>3467957257</v>
      </c>
      <c r="R8" s="29">
        <f t="shared" si="14"/>
        <v>0.10624896731808127</v>
      </c>
      <c r="T8" s="6" t="s">
        <v>68</v>
      </c>
      <c r="U8" s="23">
        <v>1598185245</v>
      </c>
      <c r="V8" s="23">
        <v>1975872772</v>
      </c>
      <c r="W8" s="12">
        <v>3574058017</v>
      </c>
      <c r="X8" s="10">
        <f t="shared" si="15"/>
        <v>0.10941435573828288</v>
      </c>
      <c r="Z8" s="6" t="s">
        <v>68</v>
      </c>
      <c r="AA8" s="23">
        <v>1526720890</v>
      </c>
      <c r="AB8" s="23">
        <v>1655726426</v>
      </c>
      <c r="AC8" s="12">
        <v>3182447316</v>
      </c>
      <c r="AD8" s="10">
        <f t="shared" si="0"/>
        <v>0.10224469815995682</v>
      </c>
      <c r="AF8" s="6" t="s">
        <v>68</v>
      </c>
      <c r="AG8" s="23">
        <v>1461832643</v>
      </c>
      <c r="AH8" s="23">
        <v>1823659393</v>
      </c>
      <c r="AI8" s="12">
        <v>3285492036</v>
      </c>
      <c r="AJ8" s="10">
        <f t="shared" si="1"/>
        <v>0.1075030779094174</v>
      </c>
      <c r="AL8" s="6" t="s">
        <v>68</v>
      </c>
      <c r="AM8" s="23">
        <v>1370354300</v>
      </c>
      <c r="AN8" s="23">
        <v>1454217442</v>
      </c>
      <c r="AO8" s="12">
        <v>2824571742</v>
      </c>
      <c r="AP8" s="10">
        <f t="shared" si="16"/>
        <v>9.3749487580332677E-2</v>
      </c>
      <c r="AR8" s="6" t="s">
        <v>68</v>
      </c>
      <c r="AS8" s="23">
        <v>1340022131</v>
      </c>
      <c r="AT8" s="23">
        <v>1362678678</v>
      </c>
      <c r="AU8" s="12">
        <v>2702700809</v>
      </c>
      <c r="AV8" s="10">
        <f t="shared" si="2"/>
        <v>9.1865722742142053E-2</v>
      </c>
      <c r="AX8" s="6" t="s">
        <v>50</v>
      </c>
      <c r="AY8" s="23">
        <v>1359845532</v>
      </c>
      <c r="AZ8" s="23">
        <v>1207342080</v>
      </c>
      <c r="BA8" s="12">
        <v>2567187612</v>
      </c>
      <c r="BB8" s="10">
        <f t="shared" si="3"/>
        <v>8.670889649705979E-2</v>
      </c>
      <c r="BD8" s="6" t="s">
        <v>5</v>
      </c>
      <c r="BE8" s="16">
        <f t="shared" si="17"/>
        <v>1396752</v>
      </c>
      <c r="BF8" s="16">
        <v>1127803</v>
      </c>
      <c r="BG8" s="12">
        <v>2524555</v>
      </c>
      <c r="BH8" s="10">
        <f t="shared" si="4"/>
        <v>8.7935149336023102E-2</v>
      </c>
      <c r="BJ8" s="3" t="s">
        <v>5</v>
      </c>
      <c r="BK8" s="16">
        <f t="shared" si="18"/>
        <v>1419107</v>
      </c>
      <c r="BL8" s="16">
        <v>1105828</v>
      </c>
      <c r="BM8" s="12">
        <v>2524935</v>
      </c>
      <c r="BN8" s="10">
        <f t="shared" si="5"/>
        <v>8.9943479487353858E-2</v>
      </c>
      <c r="BP8" s="3" t="s">
        <v>5</v>
      </c>
      <c r="BQ8" s="16">
        <f t="shared" si="19"/>
        <v>1397385</v>
      </c>
      <c r="BR8" s="17">
        <v>1257853</v>
      </c>
      <c r="BS8" s="12">
        <v>2655238</v>
      </c>
      <c r="BT8" s="10">
        <f t="shared" si="6"/>
        <v>8.9182461911250344E-2</v>
      </c>
      <c r="BV8" s="3" t="s">
        <v>5</v>
      </c>
      <c r="BW8" s="16">
        <f t="shared" si="20"/>
        <v>1433143</v>
      </c>
      <c r="BX8" s="17">
        <v>1309245</v>
      </c>
      <c r="BY8" s="12">
        <v>2742388</v>
      </c>
      <c r="BZ8" s="10">
        <f t="shared" si="7"/>
        <v>9.070275794941679E-2</v>
      </c>
      <c r="CB8" s="3" t="s">
        <v>4</v>
      </c>
      <c r="CC8" s="16">
        <f t="shared" si="21"/>
        <v>1665766</v>
      </c>
      <c r="CD8" s="17">
        <v>1802500</v>
      </c>
      <c r="CE8" s="12">
        <v>3468266</v>
      </c>
      <c r="CF8" s="10">
        <f t="shared" si="8"/>
        <v>0.10777213336381464</v>
      </c>
      <c r="CH8" s="3" t="s">
        <v>5</v>
      </c>
      <c r="CI8" s="16">
        <f t="shared" si="22"/>
        <v>1348278</v>
      </c>
      <c r="CJ8" s="17">
        <v>2158822</v>
      </c>
      <c r="CK8" s="12">
        <v>3507100</v>
      </c>
      <c r="CL8" s="10">
        <f t="shared" si="9"/>
        <v>0.10124698256075505</v>
      </c>
      <c r="CN8" s="3" t="s">
        <v>4</v>
      </c>
      <c r="CO8" s="16">
        <f t="shared" si="10"/>
        <v>1491584</v>
      </c>
      <c r="CP8" s="17">
        <v>1859297</v>
      </c>
      <c r="CQ8" s="12">
        <v>3350881</v>
      </c>
      <c r="CR8" s="10">
        <f t="shared" si="11"/>
        <v>0.10109037275344235</v>
      </c>
    </row>
    <row r="9" spans="2:96" ht="12.75" customHeight="1" x14ac:dyDescent="0.2">
      <c r="B9" s="6" t="s">
        <v>69</v>
      </c>
      <c r="C9" s="23">
        <v>1596004683</v>
      </c>
      <c r="D9" s="23">
        <v>1393981099</v>
      </c>
      <c r="E9" s="12">
        <v>2989985782</v>
      </c>
      <c r="F9" s="29">
        <f t="shared" si="12"/>
        <v>9.7498845259598302E-2</v>
      </c>
      <c r="H9" s="6" t="s">
        <v>69</v>
      </c>
      <c r="I9" s="23">
        <v>1598361185</v>
      </c>
      <c r="J9" s="23">
        <v>1650015645</v>
      </c>
      <c r="K9" s="12">
        <v>3248376830</v>
      </c>
      <c r="L9" s="29">
        <f t="shared" si="13"/>
        <v>9.9520684096743528E-2</v>
      </c>
      <c r="N9" s="6" t="s">
        <v>69</v>
      </c>
      <c r="O9" s="23">
        <v>1556402663</v>
      </c>
      <c r="P9" s="23">
        <v>1616707626</v>
      </c>
      <c r="Q9" s="12">
        <v>3173110289</v>
      </c>
      <c r="R9" s="29">
        <f t="shared" si="14"/>
        <v>9.7215642064826177E-2</v>
      </c>
      <c r="T9" s="6" t="s">
        <v>69</v>
      </c>
      <c r="U9" s="23">
        <v>1502503942</v>
      </c>
      <c r="V9" s="23">
        <v>1515466074</v>
      </c>
      <c r="W9" s="12">
        <v>3017970016</v>
      </c>
      <c r="X9" s="10">
        <f t="shared" si="15"/>
        <v>9.2390566512198652E-2</v>
      </c>
      <c r="Z9" s="6" t="s">
        <v>69</v>
      </c>
      <c r="AA9" s="23">
        <v>1463297651</v>
      </c>
      <c r="AB9" s="23">
        <v>1104652953</v>
      </c>
      <c r="AC9" s="12">
        <v>2567950604</v>
      </c>
      <c r="AD9" s="10">
        <f t="shared" si="0"/>
        <v>8.2502334940667027E-2</v>
      </c>
      <c r="AF9" s="6" t="s">
        <v>69</v>
      </c>
      <c r="AG9" s="23">
        <v>1447399998</v>
      </c>
      <c r="AH9" s="23">
        <v>1348539232</v>
      </c>
      <c r="AI9" s="12">
        <v>2795939230</v>
      </c>
      <c r="AJ9" s="10">
        <f t="shared" si="1"/>
        <v>9.1484645094019185E-2</v>
      </c>
      <c r="AL9" s="6" t="s">
        <v>69</v>
      </c>
      <c r="AM9" s="23">
        <v>1407333016</v>
      </c>
      <c r="AN9" s="23">
        <v>1414862028</v>
      </c>
      <c r="AO9" s="12">
        <v>2822195044</v>
      </c>
      <c r="AP9" s="10">
        <f t="shared" si="16"/>
        <v>9.3670603331680022E-2</v>
      </c>
      <c r="AR9" s="6" t="s">
        <v>69</v>
      </c>
      <c r="AS9" s="23">
        <v>1350470213</v>
      </c>
      <c r="AT9" s="23">
        <v>1298620496</v>
      </c>
      <c r="AU9" s="12">
        <v>2649090709</v>
      </c>
      <c r="AV9" s="10">
        <f t="shared" si="2"/>
        <v>9.0043497149735197E-2</v>
      </c>
      <c r="AX9" s="6" t="s">
        <v>51</v>
      </c>
      <c r="AY9" s="23">
        <v>1291849304</v>
      </c>
      <c r="AZ9" s="23">
        <v>1132938681</v>
      </c>
      <c r="BA9" s="12">
        <v>2424787985</v>
      </c>
      <c r="BB9" s="10">
        <f t="shared" si="3"/>
        <v>8.1899230674021786E-2</v>
      </c>
      <c r="BD9" s="6" t="s">
        <v>6</v>
      </c>
      <c r="BE9" s="16">
        <f t="shared" si="17"/>
        <v>1260359</v>
      </c>
      <c r="BF9" s="16">
        <v>944552</v>
      </c>
      <c r="BG9" s="12">
        <v>2204911</v>
      </c>
      <c r="BH9" s="10">
        <f t="shared" si="4"/>
        <v>7.6801328573804103E-2</v>
      </c>
      <c r="BJ9" s="3" t="s">
        <v>4</v>
      </c>
      <c r="BK9" s="16">
        <f t="shared" si="18"/>
        <v>1413585</v>
      </c>
      <c r="BL9" s="16">
        <v>995423</v>
      </c>
      <c r="BM9" s="12">
        <v>2409008</v>
      </c>
      <c r="BN9" s="10">
        <f t="shared" si="5"/>
        <v>8.5813916648496427E-2</v>
      </c>
      <c r="BP9" s="3" t="s">
        <v>4</v>
      </c>
      <c r="BQ9" s="16">
        <f t="shared" si="19"/>
        <v>1319541</v>
      </c>
      <c r="BR9" s="17">
        <v>880321</v>
      </c>
      <c r="BS9" s="12">
        <v>2199862</v>
      </c>
      <c r="BT9" s="10">
        <f t="shared" si="6"/>
        <v>7.388757957855642E-2</v>
      </c>
      <c r="BV9" s="3" t="s">
        <v>4</v>
      </c>
      <c r="BW9" s="16">
        <f t="shared" si="20"/>
        <v>1398815</v>
      </c>
      <c r="BX9" s="17">
        <v>1237440</v>
      </c>
      <c r="BY9" s="12">
        <v>2636255</v>
      </c>
      <c r="BZ9" s="10">
        <f t="shared" si="7"/>
        <v>8.7192475739370126E-2</v>
      </c>
      <c r="CB9" s="3" t="s">
        <v>5</v>
      </c>
      <c r="CC9" s="16">
        <f t="shared" si="21"/>
        <v>1410328</v>
      </c>
      <c r="CD9" s="17">
        <v>1646162</v>
      </c>
      <c r="CE9" s="12">
        <v>3056490</v>
      </c>
      <c r="CF9" s="10">
        <f t="shared" si="8"/>
        <v>9.4976696685077161E-2</v>
      </c>
      <c r="CH9" s="3" t="s">
        <v>4</v>
      </c>
      <c r="CI9" s="16">
        <f t="shared" si="22"/>
        <v>1564719</v>
      </c>
      <c r="CJ9" s="17">
        <v>1879881</v>
      </c>
      <c r="CK9" s="12">
        <v>3444600</v>
      </c>
      <c r="CL9" s="10">
        <f t="shared" si="9"/>
        <v>9.9442660924631984E-2</v>
      </c>
      <c r="CN9" s="3" t="s">
        <v>5</v>
      </c>
      <c r="CO9" s="16">
        <f t="shared" si="10"/>
        <v>1273170</v>
      </c>
      <c r="CP9" s="17">
        <v>1612759</v>
      </c>
      <c r="CQ9" s="12">
        <v>2885929</v>
      </c>
      <c r="CR9" s="10">
        <f t="shared" si="11"/>
        <v>8.7063562791388036E-2</v>
      </c>
    </row>
    <row r="10" spans="2:96" ht="12.75" customHeight="1" x14ac:dyDescent="0.2">
      <c r="B10" s="6" t="s">
        <v>70</v>
      </c>
      <c r="C10" s="23">
        <v>1040898358</v>
      </c>
      <c r="D10" s="23">
        <v>717872684</v>
      </c>
      <c r="E10" s="12">
        <v>1758771042</v>
      </c>
      <c r="F10" s="29">
        <f t="shared" si="12"/>
        <v>5.7350823105358988E-2</v>
      </c>
      <c r="H10" s="6" t="s">
        <v>70</v>
      </c>
      <c r="I10" s="23">
        <v>1033999428</v>
      </c>
      <c r="J10" s="23">
        <v>936036340</v>
      </c>
      <c r="K10" s="12">
        <v>1970035768</v>
      </c>
      <c r="L10" s="29">
        <f t="shared" si="13"/>
        <v>6.0356084773087584E-2</v>
      </c>
      <c r="N10" s="6" t="s">
        <v>70</v>
      </c>
      <c r="O10" s="23">
        <v>1015775453</v>
      </c>
      <c r="P10" s="23">
        <v>1000765058</v>
      </c>
      <c r="Q10" s="12">
        <v>2016540511</v>
      </c>
      <c r="R10" s="29">
        <f t="shared" si="14"/>
        <v>6.1781426635624158E-2</v>
      </c>
      <c r="T10" s="6" t="s">
        <v>70</v>
      </c>
      <c r="U10" s="23">
        <v>1004403361</v>
      </c>
      <c r="V10" s="23">
        <v>965865172</v>
      </c>
      <c r="W10" s="12">
        <v>1970268533</v>
      </c>
      <c r="X10" s="10">
        <f t="shared" si="15"/>
        <v>6.0316777496118287E-2</v>
      </c>
      <c r="Z10" s="6" t="s">
        <v>70</v>
      </c>
      <c r="AA10" s="23">
        <v>1013242111</v>
      </c>
      <c r="AB10" s="23">
        <v>1282462066</v>
      </c>
      <c r="AC10" s="12">
        <v>2295704177</v>
      </c>
      <c r="AD10" s="10">
        <f t="shared" si="0"/>
        <v>7.3755684646160877E-2</v>
      </c>
      <c r="AF10" s="6" t="s">
        <v>70</v>
      </c>
      <c r="AG10" s="23">
        <v>985249596</v>
      </c>
      <c r="AH10" s="23">
        <v>1154500644</v>
      </c>
      <c r="AI10" s="12">
        <v>2139750240</v>
      </c>
      <c r="AJ10" s="10">
        <f t="shared" si="1"/>
        <v>7.0013786135202372E-2</v>
      </c>
      <c r="AL10" s="6" t="s">
        <v>70</v>
      </c>
      <c r="AM10" s="23">
        <v>952342193</v>
      </c>
      <c r="AN10" s="23">
        <v>1121714209</v>
      </c>
      <c r="AO10" s="12">
        <v>2074056402</v>
      </c>
      <c r="AP10" s="10">
        <f t="shared" si="16"/>
        <v>6.88393649235228E-2</v>
      </c>
      <c r="AR10" s="6" t="s">
        <v>70</v>
      </c>
      <c r="AS10" s="23">
        <v>932924487</v>
      </c>
      <c r="AT10" s="23">
        <v>1073795098</v>
      </c>
      <c r="AU10" s="12">
        <v>2006719585</v>
      </c>
      <c r="AV10" s="10">
        <f t="shared" si="2"/>
        <v>6.8209083448287952E-2</v>
      </c>
      <c r="AX10" s="6" t="s">
        <v>52</v>
      </c>
      <c r="AY10" s="23">
        <v>1222475065</v>
      </c>
      <c r="AZ10" s="23">
        <v>806739104</v>
      </c>
      <c r="BA10" s="12">
        <v>2029214169</v>
      </c>
      <c r="BB10" s="10">
        <f t="shared" si="3"/>
        <v>6.8538396075038477E-2</v>
      </c>
      <c r="BD10" s="6" t="s">
        <v>4</v>
      </c>
      <c r="BE10" s="16">
        <f t="shared" si="17"/>
        <v>1141525</v>
      </c>
      <c r="BF10" s="16">
        <v>822870</v>
      </c>
      <c r="BG10" s="12">
        <v>1964395</v>
      </c>
      <c r="BH10" s="10">
        <f t="shared" si="4"/>
        <v>6.8423689592794421E-2</v>
      </c>
      <c r="BJ10" s="3" t="s">
        <v>6</v>
      </c>
      <c r="BK10" s="16">
        <f t="shared" si="18"/>
        <v>1235124</v>
      </c>
      <c r="BL10" s="16">
        <v>991924</v>
      </c>
      <c r="BM10" s="12">
        <v>2227048</v>
      </c>
      <c r="BN10" s="10">
        <f t="shared" si="5"/>
        <v>7.9332119878473079E-2</v>
      </c>
      <c r="BP10" s="3" t="s">
        <v>21</v>
      </c>
      <c r="BQ10" s="16">
        <f t="shared" si="19"/>
        <v>1207984</v>
      </c>
      <c r="BR10" s="17">
        <v>970965</v>
      </c>
      <c r="BS10" s="12">
        <v>2178949</v>
      </c>
      <c r="BT10" s="10">
        <f t="shared" si="6"/>
        <v>7.3185166903703941E-2</v>
      </c>
      <c r="BV10" s="3" t="s">
        <v>21</v>
      </c>
      <c r="BW10" s="16">
        <f t="shared" si="20"/>
        <v>1174719</v>
      </c>
      <c r="BX10" s="17">
        <v>829429</v>
      </c>
      <c r="BY10" s="12">
        <v>2004148</v>
      </c>
      <c r="BZ10" s="10">
        <f t="shared" si="7"/>
        <v>6.6285934353128642E-2</v>
      </c>
      <c r="CB10" s="3" t="s">
        <v>21</v>
      </c>
      <c r="CC10" s="16">
        <f t="shared" si="21"/>
        <v>1140810</v>
      </c>
      <c r="CD10" s="17">
        <v>1539388</v>
      </c>
      <c r="CE10" s="12">
        <v>2680198</v>
      </c>
      <c r="CF10" s="10">
        <f t="shared" si="8"/>
        <v>8.3283882002542275E-2</v>
      </c>
      <c r="CH10" s="3" t="s">
        <v>21</v>
      </c>
      <c r="CI10" s="16">
        <f t="shared" si="22"/>
        <v>1109997</v>
      </c>
      <c r="CJ10" s="17">
        <v>1519037</v>
      </c>
      <c r="CK10" s="12">
        <v>2629034</v>
      </c>
      <c r="CL10" s="10">
        <f t="shared" si="9"/>
        <v>7.5897966852850524E-2</v>
      </c>
      <c r="CN10" s="3" t="s">
        <v>21</v>
      </c>
      <c r="CO10" s="16">
        <f t="shared" si="10"/>
        <v>1033118</v>
      </c>
      <c r="CP10" s="17">
        <v>1136654</v>
      </c>
      <c r="CQ10" s="12">
        <v>2169772</v>
      </c>
      <c r="CR10" s="10">
        <f t="shared" si="11"/>
        <v>6.5458325816399363E-2</v>
      </c>
    </row>
    <row r="11" spans="2:96" ht="12.75" customHeight="1" x14ac:dyDescent="0.2">
      <c r="B11" s="6" t="s">
        <v>71</v>
      </c>
      <c r="C11" s="23">
        <v>1053619467</v>
      </c>
      <c r="D11" s="23">
        <v>372348488</v>
      </c>
      <c r="E11" s="12">
        <v>1425967955</v>
      </c>
      <c r="F11" s="29">
        <f t="shared" si="12"/>
        <v>4.6498625453895492E-2</v>
      </c>
      <c r="H11" s="6" t="s">
        <v>71</v>
      </c>
      <c r="I11" s="23">
        <v>1032753303</v>
      </c>
      <c r="J11" s="23">
        <v>527603202</v>
      </c>
      <c r="K11" s="12">
        <v>1560356505</v>
      </c>
      <c r="L11" s="29">
        <f t="shared" si="13"/>
        <v>4.780472061562014E-2</v>
      </c>
      <c r="N11" s="6" t="s">
        <v>71</v>
      </c>
      <c r="O11" s="23">
        <v>1050156307</v>
      </c>
      <c r="P11" s="23">
        <v>587482541</v>
      </c>
      <c r="Q11" s="12">
        <v>1637638848</v>
      </c>
      <c r="R11" s="29">
        <f t="shared" si="14"/>
        <v>5.0172889555879625E-2</v>
      </c>
      <c r="T11" s="6" t="s">
        <v>71</v>
      </c>
      <c r="U11" s="23">
        <v>1042013651</v>
      </c>
      <c r="V11" s="23">
        <v>640501381</v>
      </c>
      <c r="W11" s="12">
        <v>1682515032</v>
      </c>
      <c r="X11" s="10">
        <f t="shared" si="15"/>
        <v>5.1507641277960939E-2</v>
      </c>
      <c r="Z11" s="6" t="s">
        <v>71</v>
      </c>
      <c r="AA11" s="23">
        <v>1098863319</v>
      </c>
      <c r="AB11" s="23">
        <v>976327047</v>
      </c>
      <c r="AC11" s="12">
        <v>2075190366</v>
      </c>
      <c r="AD11" s="10">
        <f t="shared" si="0"/>
        <v>6.6671084083429435E-2</v>
      </c>
      <c r="AF11" s="6" t="s">
        <v>71</v>
      </c>
      <c r="AG11" s="23">
        <v>1103921137</v>
      </c>
      <c r="AH11" s="23">
        <v>748470830</v>
      </c>
      <c r="AI11" s="12">
        <v>1852391967</v>
      </c>
      <c r="AJ11" s="10">
        <f t="shared" si="1"/>
        <v>6.0611267890828623E-2</v>
      </c>
      <c r="AL11" s="6" t="s">
        <v>71</v>
      </c>
      <c r="AM11" s="23">
        <v>1153073879</v>
      </c>
      <c r="AN11" s="23">
        <v>565480065</v>
      </c>
      <c r="AO11" s="12">
        <v>1718553944</v>
      </c>
      <c r="AP11" s="10">
        <f t="shared" si="16"/>
        <v>5.7039992730041178E-2</v>
      </c>
      <c r="AR11" s="6" t="s">
        <v>71</v>
      </c>
      <c r="AS11" s="23">
        <v>1169938990</v>
      </c>
      <c r="AT11" s="23">
        <v>716479322</v>
      </c>
      <c r="AU11" s="12">
        <v>1886418312</v>
      </c>
      <c r="AV11" s="10">
        <f t="shared" si="2"/>
        <v>6.4120002128541784E-2</v>
      </c>
      <c r="AX11" s="6" t="s">
        <v>7</v>
      </c>
      <c r="AY11" s="23">
        <v>894243347</v>
      </c>
      <c r="AZ11" s="23">
        <v>981446427</v>
      </c>
      <c r="BA11" s="12">
        <v>1875689774</v>
      </c>
      <c r="BB11" s="10">
        <f t="shared" si="3"/>
        <v>6.3352981961319721E-2</v>
      </c>
      <c r="BD11" s="6" t="s">
        <v>7</v>
      </c>
      <c r="BE11" s="16">
        <f t="shared" si="17"/>
        <v>828582</v>
      </c>
      <c r="BF11" s="16">
        <v>740899</v>
      </c>
      <c r="BG11" s="12">
        <v>1569481</v>
      </c>
      <c r="BH11" s="10">
        <f t="shared" si="4"/>
        <v>5.4668068675489692E-2</v>
      </c>
      <c r="BJ11" s="3" t="s">
        <v>7</v>
      </c>
      <c r="BK11" s="16">
        <f t="shared" si="18"/>
        <v>808867</v>
      </c>
      <c r="BL11" s="16">
        <v>719128</v>
      </c>
      <c r="BM11" s="12">
        <v>1527995</v>
      </c>
      <c r="BN11" s="10">
        <f t="shared" si="5"/>
        <v>5.4430386104703389E-2</v>
      </c>
      <c r="BP11" s="3" t="s">
        <v>36</v>
      </c>
      <c r="BQ11" s="16">
        <f t="shared" si="19"/>
        <v>5197</v>
      </c>
      <c r="BR11" s="17">
        <v>1595951</v>
      </c>
      <c r="BS11" s="12">
        <v>1601148</v>
      </c>
      <c r="BT11" s="10">
        <f t="shared" si="6"/>
        <v>5.3778350763387189E-2</v>
      </c>
      <c r="BV11" s="3" t="s">
        <v>7</v>
      </c>
      <c r="BW11" s="16">
        <f t="shared" si="20"/>
        <v>826432</v>
      </c>
      <c r="BX11" s="17">
        <v>762003</v>
      </c>
      <c r="BY11" s="12">
        <v>1588435</v>
      </c>
      <c r="BZ11" s="10">
        <f t="shared" si="7"/>
        <v>5.2536488390184703E-2</v>
      </c>
      <c r="CB11" s="3" t="s">
        <v>7</v>
      </c>
      <c r="CC11" s="16">
        <f t="shared" si="21"/>
        <v>837541</v>
      </c>
      <c r="CD11" s="17">
        <v>910157</v>
      </c>
      <c r="CE11" s="12">
        <v>1747698</v>
      </c>
      <c r="CF11" s="10">
        <f t="shared" si="8"/>
        <v>5.4307582502516279E-2</v>
      </c>
      <c r="CH11" s="3" t="s">
        <v>7</v>
      </c>
      <c r="CI11" s="16">
        <f t="shared" si="22"/>
        <v>866701</v>
      </c>
      <c r="CJ11" s="17">
        <v>822805</v>
      </c>
      <c r="CK11" s="12">
        <v>1689506</v>
      </c>
      <c r="CL11" s="10">
        <f t="shared" si="9"/>
        <v>4.8774595682555676E-2</v>
      </c>
      <c r="CN11" s="3" t="s">
        <v>26</v>
      </c>
      <c r="CO11" s="16">
        <f t="shared" si="10"/>
        <v>845065</v>
      </c>
      <c r="CP11" s="17">
        <v>422088</v>
      </c>
      <c r="CQ11" s="12">
        <v>1267153</v>
      </c>
      <c r="CR11" s="10">
        <f t="shared" si="11"/>
        <v>3.8227847872139516E-2</v>
      </c>
    </row>
    <row r="12" spans="2:96" ht="12.75" customHeight="1" x14ac:dyDescent="0.2">
      <c r="B12" s="6" t="s">
        <v>72</v>
      </c>
      <c r="C12" s="23">
        <v>1109033007</v>
      </c>
      <c r="D12" s="23">
        <v>19636788</v>
      </c>
      <c r="E12" s="12">
        <v>1128669795</v>
      </c>
      <c r="F12" s="29">
        <f t="shared" si="12"/>
        <v>3.6804188954463572E-2</v>
      </c>
      <c r="H12" s="6" t="s">
        <v>72</v>
      </c>
      <c r="I12" s="23">
        <v>1123721379</v>
      </c>
      <c r="J12" s="23">
        <v>90709254</v>
      </c>
      <c r="K12" s="12">
        <v>1214430633</v>
      </c>
      <c r="L12" s="29">
        <f t="shared" si="13"/>
        <v>3.7206572300357552E-2</v>
      </c>
      <c r="N12" s="6" t="s">
        <v>72</v>
      </c>
      <c r="O12" s="23">
        <v>1133363881</v>
      </c>
      <c r="P12" s="23">
        <v>114843779</v>
      </c>
      <c r="Q12" s="12">
        <v>1248207660</v>
      </c>
      <c r="R12" s="29">
        <f t="shared" si="14"/>
        <v>3.8241755894143852E-2</v>
      </c>
      <c r="T12" s="6" t="s">
        <v>72</v>
      </c>
      <c r="U12" s="23">
        <v>1149032419</v>
      </c>
      <c r="V12" s="23">
        <v>23378816</v>
      </c>
      <c r="W12" s="12">
        <v>1172411235</v>
      </c>
      <c r="X12" s="10">
        <f t="shared" si="15"/>
        <v>3.5891588588571471E-2</v>
      </c>
      <c r="Z12" s="6" t="s">
        <v>72</v>
      </c>
      <c r="AA12" s="23">
        <v>1150527403</v>
      </c>
      <c r="AB12" s="23">
        <v>101396995</v>
      </c>
      <c r="AC12" s="12">
        <v>1251924398</v>
      </c>
      <c r="AD12" s="10">
        <f t="shared" si="0"/>
        <v>4.0221445787665525E-2</v>
      </c>
      <c r="AF12" s="6" t="s">
        <v>72</v>
      </c>
      <c r="AG12" s="23">
        <v>1130951844</v>
      </c>
      <c r="AH12" s="23">
        <v>74629756</v>
      </c>
      <c r="AI12" s="12">
        <v>1205581600</v>
      </c>
      <c r="AJ12" s="10">
        <f t="shared" si="1"/>
        <v>3.9447282553376456E-2</v>
      </c>
      <c r="AL12" s="6" t="s">
        <v>73</v>
      </c>
      <c r="AM12" s="23">
        <v>0</v>
      </c>
      <c r="AN12" s="23">
        <v>1207898292</v>
      </c>
      <c r="AO12" s="12">
        <v>1207898292</v>
      </c>
      <c r="AP12" s="10">
        <f t="shared" si="16"/>
        <v>4.0090978834184998E-2</v>
      </c>
      <c r="AR12" s="6" t="s">
        <v>72</v>
      </c>
      <c r="AS12" s="23">
        <v>1066939618</v>
      </c>
      <c r="AT12" s="23">
        <v>64160366</v>
      </c>
      <c r="AU12" s="12">
        <v>1131099984</v>
      </c>
      <c r="AV12" s="10">
        <f t="shared" si="2"/>
        <v>3.84464744220918E-2</v>
      </c>
      <c r="AX12" s="6" t="s">
        <v>26</v>
      </c>
      <c r="AY12" s="23">
        <v>1047211340</v>
      </c>
      <c r="AZ12" s="23">
        <v>55608636</v>
      </c>
      <c r="BA12" s="12">
        <v>1102819976</v>
      </c>
      <c r="BB12" s="10">
        <f t="shared" si="3"/>
        <v>3.7248661806753049E-2</v>
      </c>
      <c r="BD12" s="6" t="s">
        <v>44</v>
      </c>
      <c r="BE12" s="16">
        <f t="shared" si="17"/>
        <v>1024572</v>
      </c>
      <c r="BF12" s="16">
        <v>73704</v>
      </c>
      <c r="BG12" s="12">
        <v>1098276</v>
      </c>
      <c r="BH12" s="10">
        <f t="shared" si="4"/>
        <v>3.8255084191934859E-2</v>
      </c>
      <c r="BJ12" s="6" t="s">
        <v>8</v>
      </c>
      <c r="BK12" s="16">
        <f t="shared" si="18"/>
        <v>1009862</v>
      </c>
      <c r="BL12" s="16">
        <v>83735</v>
      </c>
      <c r="BM12" s="12">
        <v>1093597</v>
      </c>
      <c r="BN12" s="10">
        <f t="shared" si="5"/>
        <v>3.8956218412328124E-2</v>
      </c>
      <c r="BP12" s="6" t="s">
        <v>7</v>
      </c>
      <c r="BQ12" s="16">
        <f t="shared" si="19"/>
        <v>831722</v>
      </c>
      <c r="BR12" s="16">
        <v>755459</v>
      </c>
      <c r="BS12" s="12">
        <v>1587181</v>
      </c>
      <c r="BT12" s="10">
        <f t="shared" si="6"/>
        <v>5.3309235962561638E-2</v>
      </c>
      <c r="BV12" s="6" t="s">
        <v>25</v>
      </c>
      <c r="BW12" s="16">
        <f t="shared" si="20"/>
        <v>475493</v>
      </c>
      <c r="BX12" s="16">
        <v>885054</v>
      </c>
      <c r="BY12" s="12">
        <v>1360547</v>
      </c>
      <c r="BZ12" s="10">
        <f t="shared" si="7"/>
        <v>4.4999236147403344E-2</v>
      </c>
      <c r="CB12" s="6" t="s">
        <v>8</v>
      </c>
      <c r="CC12" s="16">
        <f t="shared" si="21"/>
        <v>914366</v>
      </c>
      <c r="CD12" s="16">
        <v>164465</v>
      </c>
      <c r="CE12" s="12">
        <v>1078831</v>
      </c>
      <c r="CF12" s="10">
        <f t="shared" si="8"/>
        <v>3.3523356746286911E-2</v>
      </c>
      <c r="CH12" s="6" t="s">
        <v>8</v>
      </c>
      <c r="CI12" s="16">
        <f t="shared" si="22"/>
        <v>896829</v>
      </c>
      <c r="CJ12" s="16">
        <v>282732</v>
      </c>
      <c r="CK12" s="12">
        <v>1179561</v>
      </c>
      <c r="CL12" s="10">
        <f t="shared" si="9"/>
        <v>3.4052918934831283E-2</v>
      </c>
      <c r="CN12" s="6" t="s">
        <v>24</v>
      </c>
      <c r="CO12" s="16">
        <f t="shared" si="10"/>
        <v>430742</v>
      </c>
      <c r="CP12" s="16">
        <v>590783</v>
      </c>
      <c r="CQ12" s="12">
        <v>1021525</v>
      </c>
      <c r="CR12" s="10">
        <f t="shared" si="11"/>
        <v>3.0817669450798224E-2</v>
      </c>
    </row>
    <row r="13" spans="2:96" ht="12.75" customHeight="1" x14ac:dyDescent="0.2">
      <c r="B13" s="6" t="s">
        <v>75</v>
      </c>
      <c r="C13" s="23">
        <v>561352803</v>
      </c>
      <c r="D13" s="23">
        <v>311175872</v>
      </c>
      <c r="E13" s="12">
        <v>872528675</v>
      </c>
      <c r="F13" s="29">
        <f t="shared" si="12"/>
        <v>2.8451820333233721E-2</v>
      </c>
      <c r="H13" s="6" t="s">
        <v>74</v>
      </c>
      <c r="I13" s="23">
        <v>626999741</v>
      </c>
      <c r="J13" s="23">
        <v>147807936</v>
      </c>
      <c r="K13" s="12">
        <v>774807677</v>
      </c>
      <c r="L13" s="29">
        <f t="shared" si="13"/>
        <v>2.3737821716468988E-2</v>
      </c>
      <c r="N13" s="6" t="s">
        <v>74</v>
      </c>
      <c r="O13" s="23">
        <v>616321086</v>
      </c>
      <c r="P13" s="23">
        <v>202073703</v>
      </c>
      <c r="Q13" s="12">
        <v>818394789</v>
      </c>
      <c r="R13" s="29">
        <f t="shared" si="14"/>
        <v>2.5073435093306E-2</v>
      </c>
      <c r="T13" s="6" t="s">
        <v>74</v>
      </c>
      <c r="U13" s="23">
        <v>632219803</v>
      </c>
      <c r="V13" s="23">
        <v>236027006</v>
      </c>
      <c r="W13" s="12">
        <v>868246809</v>
      </c>
      <c r="X13" s="10">
        <f t="shared" si="15"/>
        <v>2.6580056836429066E-2</v>
      </c>
      <c r="Z13" s="6" t="s">
        <v>74</v>
      </c>
      <c r="AA13" s="23">
        <v>642018767</v>
      </c>
      <c r="AB13" s="23">
        <v>208722389</v>
      </c>
      <c r="AC13" s="12">
        <v>850741156</v>
      </c>
      <c r="AD13" s="10">
        <f t="shared" si="0"/>
        <v>2.7332352768309816E-2</v>
      </c>
      <c r="AF13" s="6" t="s">
        <v>74</v>
      </c>
      <c r="AG13" s="23">
        <v>632119952</v>
      </c>
      <c r="AH13" s="23">
        <v>200505416</v>
      </c>
      <c r="AI13" s="12">
        <v>832625368</v>
      </c>
      <c r="AJ13" s="10">
        <f t="shared" si="1"/>
        <v>2.7243952754923476E-2</v>
      </c>
      <c r="AL13" s="6" t="s">
        <v>72</v>
      </c>
      <c r="AM13" s="23">
        <v>1102056482</v>
      </c>
      <c r="AN13" s="23">
        <v>64331303</v>
      </c>
      <c r="AO13" s="12">
        <v>1166387785</v>
      </c>
      <c r="AP13" s="10">
        <f t="shared" si="16"/>
        <v>3.8713216427734565E-2</v>
      </c>
      <c r="AR13" s="6" t="s">
        <v>73</v>
      </c>
      <c r="AS13" s="23">
        <v>0</v>
      </c>
      <c r="AT13" s="23">
        <v>959274606</v>
      </c>
      <c r="AU13" s="12">
        <v>959274606</v>
      </c>
      <c r="AV13" s="10">
        <f t="shared" si="2"/>
        <v>3.2606071191794116E-2</v>
      </c>
      <c r="AX13" s="6" t="s">
        <v>53</v>
      </c>
      <c r="AY13" s="23">
        <v>526985698</v>
      </c>
      <c r="AZ13" s="23">
        <v>241496894</v>
      </c>
      <c r="BA13" s="12">
        <v>768482592</v>
      </c>
      <c r="BB13" s="10">
        <f t="shared" si="3"/>
        <v>2.5956138623467392E-2</v>
      </c>
      <c r="BD13" s="6" t="s">
        <v>10</v>
      </c>
      <c r="BE13" s="16">
        <f t="shared" si="17"/>
        <v>526330</v>
      </c>
      <c r="BF13" s="16">
        <v>245864</v>
      </c>
      <c r="BG13" s="12">
        <v>772194</v>
      </c>
      <c r="BH13" s="10">
        <f t="shared" si="4"/>
        <v>2.6897015397319934E-2</v>
      </c>
      <c r="BJ13" s="6" t="s">
        <v>10</v>
      </c>
      <c r="BK13" s="16">
        <f t="shared" si="18"/>
        <v>519189</v>
      </c>
      <c r="BL13" s="16">
        <v>295618</v>
      </c>
      <c r="BM13" s="12">
        <v>814807</v>
      </c>
      <c r="BN13" s="10">
        <f t="shared" si="5"/>
        <v>2.9025133989846207E-2</v>
      </c>
      <c r="BP13" s="6" t="s">
        <v>8</v>
      </c>
      <c r="BQ13" s="16">
        <f t="shared" si="19"/>
        <v>985060</v>
      </c>
      <c r="BR13" s="16">
        <v>114659</v>
      </c>
      <c r="BS13" s="12">
        <v>1099719</v>
      </c>
      <c r="BT13" s="10">
        <f t="shared" si="6"/>
        <v>3.693666926677696E-2</v>
      </c>
      <c r="BV13" s="6" t="s">
        <v>8</v>
      </c>
      <c r="BW13" s="16">
        <f t="shared" si="20"/>
        <v>954341</v>
      </c>
      <c r="BX13" s="16">
        <v>131950</v>
      </c>
      <c r="BY13" s="12">
        <v>1086291</v>
      </c>
      <c r="BZ13" s="10">
        <f t="shared" si="7"/>
        <v>3.5928391473281647E-2</v>
      </c>
      <c r="CB13" s="6" t="s">
        <v>22</v>
      </c>
      <c r="CC13" s="16">
        <f t="shared" si="21"/>
        <v>377624</v>
      </c>
      <c r="CD13" s="16">
        <v>592017</v>
      </c>
      <c r="CE13" s="12">
        <v>969641</v>
      </c>
      <c r="CF13" s="10">
        <f t="shared" si="8"/>
        <v>3.0130410749066708E-2</v>
      </c>
      <c r="CH13" s="6" t="s">
        <v>22</v>
      </c>
      <c r="CI13" s="16">
        <f t="shared" si="22"/>
        <v>345506</v>
      </c>
      <c r="CJ13" s="16">
        <v>649312</v>
      </c>
      <c r="CK13" s="12">
        <v>994818</v>
      </c>
      <c r="CL13" s="10">
        <f t="shared" si="9"/>
        <v>2.8719546262474756E-2</v>
      </c>
      <c r="CN13" s="6" t="s">
        <v>28</v>
      </c>
      <c r="CO13" s="16">
        <f t="shared" si="10"/>
        <v>466084</v>
      </c>
      <c r="CP13" s="16">
        <v>474509</v>
      </c>
      <c r="CQ13" s="12">
        <v>940593</v>
      </c>
      <c r="CR13" s="10">
        <f t="shared" si="11"/>
        <v>2.8376088849254452E-2</v>
      </c>
    </row>
    <row r="14" spans="2:96" ht="12.75" customHeight="1" x14ac:dyDescent="0.2">
      <c r="B14" s="6" t="s">
        <v>74</v>
      </c>
      <c r="C14" s="23">
        <v>645416478</v>
      </c>
      <c r="D14" s="23">
        <v>157383757</v>
      </c>
      <c r="E14" s="12">
        <v>802800235</v>
      </c>
      <c r="F14" s="29">
        <f t="shared" si="12"/>
        <v>2.6178082972112993E-2</v>
      </c>
      <c r="H14" s="6" t="s">
        <v>75</v>
      </c>
      <c r="I14" s="23">
        <v>532170849</v>
      </c>
      <c r="J14" s="23">
        <v>236108411</v>
      </c>
      <c r="K14" s="12">
        <v>768279260</v>
      </c>
      <c r="L14" s="29">
        <f t="shared" si="13"/>
        <v>2.3537810276937569E-2</v>
      </c>
      <c r="N14" s="6" t="s">
        <v>75</v>
      </c>
      <c r="O14" s="23">
        <v>509431371</v>
      </c>
      <c r="P14" s="23">
        <v>260524196</v>
      </c>
      <c r="Q14" s="12">
        <v>769955567</v>
      </c>
      <c r="R14" s="29">
        <f t="shared" si="14"/>
        <v>2.358938643474686E-2</v>
      </c>
      <c r="T14" s="6" t="s">
        <v>75</v>
      </c>
      <c r="U14" s="23">
        <v>487019759</v>
      </c>
      <c r="V14" s="23">
        <v>209753310</v>
      </c>
      <c r="W14" s="12">
        <v>696773069</v>
      </c>
      <c r="X14" s="10">
        <f t="shared" si="15"/>
        <v>2.1330648824893189E-2</v>
      </c>
      <c r="Z14" s="6" t="s">
        <v>75</v>
      </c>
      <c r="AA14" s="23">
        <v>470064445</v>
      </c>
      <c r="AB14" s="23">
        <v>221870246</v>
      </c>
      <c r="AC14" s="12">
        <v>691934691</v>
      </c>
      <c r="AD14" s="10">
        <f t="shared" si="0"/>
        <v>2.2230267025007366E-2</v>
      </c>
      <c r="AF14" s="6" t="s">
        <v>75</v>
      </c>
      <c r="AG14" s="23">
        <v>463829413</v>
      </c>
      <c r="AH14" s="23">
        <v>207099150</v>
      </c>
      <c r="AI14" s="12">
        <v>670928563</v>
      </c>
      <c r="AJ14" s="10">
        <f t="shared" si="1"/>
        <v>2.1953145766152898E-2</v>
      </c>
      <c r="AL14" s="6" t="s">
        <v>74</v>
      </c>
      <c r="AM14" s="23">
        <v>615182031</v>
      </c>
      <c r="AN14" s="23">
        <v>190213868</v>
      </c>
      <c r="AO14" s="12">
        <v>805395899</v>
      </c>
      <c r="AP14" s="10">
        <f t="shared" si="16"/>
        <v>2.6731646326351787E-2</v>
      </c>
      <c r="AR14" s="6" t="s">
        <v>74</v>
      </c>
      <c r="AS14" s="23">
        <v>612538727</v>
      </c>
      <c r="AT14" s="23">
        <v>155117421</v>
      </c>
      <c r="AU14" s="12">
        <v>767656148</v>
      </c>
      <c r="AV14" s="10">
        <f t="shared" si="2"/>
        <v>2.6092894418291775E-2</v>
      </c>
      <c r="AX14" s="6" t="s">
        <v>54</v>
      </c>
      <c r="AY14" s="23">
        <v>605576594</v>
      </c>
      <c r="AZ14" s="23">
        <v>130101326</v>
      </c>
      <c r="BA14" s="12">
        <v>735677920</v>
      </c>
      <c r="BB14" s="10">
        <f t="shared" si="3"/>
        <v>2.4848133545937439E-2</v>
      </c>
      <c r="BD14" s="6" t="s">
        <v>45</v>
      </c>
      <c r="BE14" s="16">
        <f t="shared" si="17"/>
        <v>586456</v>
      </c>
      <c r="BF14" s="16">
        <v>100533</v>
      </c>
      <c r="BG14" s="12">
        <v>686989</v>
      </c>
      <c r="BH14" s="10">
        <f t="shared" si="4"/>
        <v>2.3929159914204752E-2</v>
      </c>
      <c r="BJ14" s="6" t="s">
        <v>9</v>
      </c>
      <c r="BK14" s="16">
        <f t="shared" si="18"/>
        <v>549601</v>
      </c>
      <c r="BL14" s="16">
        <v>122608</v>
      </c>
      <c r="BM14" s="12">
        <v>672209</v>
      </c>
      <c r="BN14" s="10">
        <f t="shared" si="5"/>
        <v>2.394549420191595E-2</v>
      </c>
      <c r="BP14" s="6" t="s">
        <v>10</v>
      </c>
      <c r="BQ14" s="16">
        <f t="shared" si="19"/>
        <v>518240</v>
      </c>
      <c r="BR14" s="16">
        <v>351584</v>
      </c>
      <c r="BS14" s="12">
        <v>869824</v>
      </c>
      <c r="BT14" s="10">
        <f t="shared" si="6"/>
        <v>2.9215100774202321E-2</v>
      </c>
      <c r="BV14" s="6" t="s">
        <v>10</v>
      </c>
      <c r="BW14" s="16">
        <f t="shared" si="20"/>
        <v>536579</v>
      </c>
      <c r="BX14" s="16">
        <v>549220</v>
      </c>
      <c r="BY14" s="12">
        <v>1085799</v>
      </c>
      <c r="BZ14" s="10">
        <f t="shared" si="7"/>
        <v>3.5912118882783471E-2</v>
      </c>
      <c r="CB14" s="6" t="s">
        <v>10</v>
      </c>
      <c r="CC14" s="16">
        <f t="shared" si="21"/>
        <v>711577</v>
      </c>
      <c r="CD14" s="16">
        <v>163541</v>
      </c>
      <c r="CE14" s="12">
        <v>875118</v>
      </c>
      <c r="CF14" s="10">
        <f t="shared" si="8"/>
        <v>2.7193223877601872E-2</v>
      </c>
      <c r="CH14" s="6" t="s">
        <v>24</v>
      </c>
      <c r="CI14" s="16">
        <f t="shared" si="22"/>
        <v>537444</v>
      </c>
      <c r="CJ14" s="16">
        <v>283906</v>
      </c>
      <c r="CK14" s="12">
        <v>821350</v>
      </c>
      <c r="CL14" s="10">
        <f t="shared" si="9"/>
        <v>2.3711673213274831E-2</v>
      </c>
      <c r="CN14" s="6" t="s">
        <v>22</v>
      </c>
      <c r="CO14" s="16">
        <f t="shared" si="10"/>
        <v>333234</v>
      </c>
      <c r="CP14" s="16">
        <v>515239</v>
      </c>
      <c r="CQ14" s="12">
        <v>848473</v>
      </c>
      <c r="CR14" s="10">
        <f t="shared" si="11"/>
        <v>2.5596985342431287E-2</v>
      </c>
    </row>
    <row r="15" spans="2:96" ht="12.75" customHeight="1" x14ac:dyDescent="0.2">
      <c r="B15" s="6" t="s">
        <v>57</v>
      </c>
      <c r="C15" s="23">
        <v>187016839</v>
      </c>
      <c r="D15" s="23">
        <v>13104681</v>
      </c>
      <c r="E15" s="12">
        <v>200121520</v>
      </c>
      <c r="F15" s="29">
        <f t="shared" si="12"/>
        <v>6.5256554827308562E-3</v>
      </c>
      <c r="H15" s="6" t="s">
        <v>57</v>
      </c>
      <c r="I15" s="23">
        <v>190456321</v>
      </c>
      <c r="J15" s="23">
        <v>70652001</v>
      </c>
      <c r="K15" s="12">
        <v>261108322</v>
      </c>
      <c r="L15" s="29">
        <f t="shared" si="13"/>
        <v>7.9995887757864561E-3</v>
      </c>
      <c r="N15" s="6" t="s">
        <v>57</v>
      </c>
      <c r="O15" s="23">
        <v>187110497</v>
      </c>
      <c r="P15" s="23">
        <v>93322870</v>
      </c>
      <c r="Q15" s="12">
        <v>280433367</v>
      </c>
      <c r="R15" s="29">
        <f t="shared" si="14"/>
        <v>8.5917309347283248E-3</v>
      </c>
      <c r="T15" s="6" t="s">
        <v>73</v>
      </c>
      <c r="U15" s="23">
        <v>0</v>
      </c>
      <c r="V15" s="23">
        <v>492876218</v>
      </c>
      <c r="W15" s="12">
        <v>492876218</v>
      </c>
      <c r="X15" s="10">
        <f t="shared" si="15"/>
        <v>1.5088656534024995E-2</v>
      </c>
      <c r="Z15" s="6" t="s">
        <v>73</v>
      </c>
      <c r="AA15" s="23">
        <v>0</v>
      </c>
      <c r="AB15" s="23">
        <v>649074539</v>
      </c>
      <c r="AC15" s="12">
        <v>649074539</v>
      </c>
      <c r="AD15" s="10">
        <f t="shared" si="0"/>
        <v>2.085326911453202E-2</v>
      </c>
      <c r="AF15" s="6" t="s">
        <v>73</v>
      </c>
      <c r="AG15" s="23">
        <v>0</v>
      </c>
      <c r="AH15" s="23">
        <v>497772757</v>
      </c>
      <c r="AI15" s="12">
        <v>497772757</v>
      </c>
      <c r="AJ15" s="10">
        <f t="shared" si="1"/>
        <v>1.6287394061714443E-2</v>
      </c>
      <c r="AL15" s="6" t="s">
        <v>75</v>
      </c>
      <c r="AM15" s="23">
        <v>471003409</v>
      </c>
      <c r="AN15" s="23">
        <v>225516665</v>
      </c>
      <c r="AO15" s="12">
        <v>696520074</v>
      </c>
      <c r="AP15" s="10">
        <f t="shared" si="16"/>
        <v>2.3117982473576482E-2</v>
      </c>
      <c r="AR15" s="6" t="s">
        <v>75</v>
      </c>
      <c r="AS15" s="23">
        <v>489567577</v>
      </c>
      <c r="AT15" s="23">
        <v>210369488</v>
      </c>
      <c r="AU15" s="12">
        <v>699937065</v>
      </c>
      <c r="AV15" s="10">
        <f t="shared" si="2"/>
        <v>2.3791099679298114E-2</v>
      </c>
      <c r="AX15" s="6" t="s">
        <v>55</v>
      </c>
      <c r="AY15" s="23">
        <v>265249086</v>
      </c>
      <c r="AZ15" s="23">
        <v>199569418</v>
      </c>
      <c r="BA15" s="12">
        <v>464818504</v>
      </c>
      <c r="BB15" s="10">
        <f t="shared" si="3"/>
        <v>1.5699631520835717E-2</v>
      </c>
      <c r="BD15" s="6" t="s">
        <v>46</v>
      </c>
      <c r="BE15" s="16">
        <f t="shared" si="17"/>
        <v>269140</v>
      </c>
      <c r="BF15" s="16">
        <v>276218</v>
      </c>
      <c r="BG15" s="12">
        <v>545358</v>
      </c>
      <c r="BH15" s="10">
        <f t="shared" si="4"/>
        <v>1.8995877361196286E-2</v>
      </c>
      <c r="BJ15" s="6" t="s">
        <v>32</v>
      </c>
      <c r="BK15" s="16">
        <f t="shared" si="18"/>
        <v>265648</v>
      </c>
      <c r="BL15" s="16">
        <v>136049</v>
      </c>
      <c r="BM15" s="12">
        <v>401697</v>
      </c>
      <c r="BN15" s="10">
        <f t="shared" si="5"/>
        <v>1.4309289498395635E-2</v>
      </c>
      <c r="BP15" s="6" t="s">
        <v>22</v>
      </c>
      <c r="BQ15" s="16">
        <f t="shared" si="19"/>
        <v>339218</v>
      </c>
      <c r="BR15" s="16">
        <v>356734</v>
      </c>
      <c r="BS15" s="12">
        <v>695952</v>
      </c>
      <c r="BT15" s="10">
        <f t="shared" si="6"/>
        <v>2.337519752732467E-2</v>
      </c>
      <c r="BV15" s="6" t="s">
        <v>23</v>
      </c>
      <c r="BW15" s="16">
        <f t="shared" si="20"/>
        <v>420399</v>
      </c>
      <c r="BX15" s="16">
        <v>380140</v>
      </c>
      <c r="BY15" s="12">
        <v>800539</v>
      </c>
      <c r="BZ15" s="10">
        <f t="shared" si="7"/>
        <v>2.6477323830934266E-2</v>
      </c>
      <c r="CB15" s="6" t="s">
        <v>25</v>
      </c>
      <c r="CC15" s="16">
        <f t="shared" si="21"/>
        <v>367376</v>
      </c>
      <c r="CD15" s="16">
        <v>406141</v>
      </c>
      <c r="CE15" s="12">
        <v>773517</v>
      </c>
      <c r="CF15" s="10">
        <f t="shared" si="8"/>
        <v>2.4036096793953465E-2</v>
      </c>
      <c r="CH15" s="6" t="s">
        <v>10</v>
      </c>
      <c r="CI15" s="16">
        <f t="shared" si="22"/>
        <v>590818</v>
      </c>
      <c r="CJ15" s="16">
        <v>202127</v>
      </c>
      <c r="CK15" s="12">
        <v>792945</v>
      </c>
      <c r="CL15" s="10">
        <f t="shared" si="9"/>
        <v>2.2891645116089623E-2</v>
      </c>
      <c r="CN15" s="6" t="s">
        <v>10</v>
      </c>
      <c r="CO15" s="16">
        <f t="shared" si="10"/>
        <v>590911</v>
      </c>
      <c r="CP15" s="16">
        <v>171292</v>
      </c>
      <c r="CQ15" s="12">
        <v>762203</v>
      </c>
      <c r="CR15" s="10">
        <f t="shared" si="11"/>
        <v>2.2994366372244203E-2</v>
      </c>
    </row>
    <row r="16" spans="2:96" ht="12.75" customHeight="1" x14ac:dyDescent="0.2">
      <c r="B16" s="6" t="s">
        <v>61</v>
      </c>
      <c r="C16" s="23">
        <v>87951394</v>
      </c>
      <c r="D16" s="23">
        <v>669521</v>
      </c>
      <c r="E16" s="12">
        <v>88620915</v>
      </c>
      <c r="F16" s="29">
        <f t="shared" si="12"/>
        <v>2.8897919616759616E-3</v>
      </c>
      <c r="H16" s="6" t="s">
        <v>58</v>
      </c>
      <c r="I16" s="23">
        <v>95544851</v>
      </c>
      <c r="J16" s="23">
        <v>3964199</v>
      </c>
      <c r="K16" s="12">
        <v>99509050</v>
      </c>
      <c r="L16" s="29">
        <f t="shared" si="13"/>
        <v>3.048663762885249E-3</v>
      </c>
      <c r="N16" s="6" t="s">
        <v>55</v>
      </c>
      <c r="O16" s="23">
        <v>153873133</v>
      </c>
      <c r="P16" s="23">
        <v>64621608</v>
      </c>
      <c r="Q16" s="12">
        <v>218494741</v>
      </c>
      <c r="R16" s="29">
        <f t="shared" si="14"/>
        <v>6.6940965171421746E-3</v>
      </c>
      <c r="T16" s="6" t="s">
        <v>57</v>
      </c>
      <c r="U16" s="23">
        <v>185325223</v>
      </c>
      <c r="V16" s="23">
        <v>78005592</v>
      </c>
      <c r="W16" s="12">
        <v>263330815</v>
      </c>
      <c r="X16" s="10">
        <f t="shared" si="15"/>
        <v>8.0614727942906698E-3</v>
      </c>
      <c r="Z16" s="6" t="s">
        <v>57</v>
      </c>
      <c r="AA16" s="23">
        <v>179886111</v>
      </c>
      <c r="AB16" s="23">
        <v>70243827</v>
      </c>
      <c r="AC16" s="12">
        <v>250129938</v>
      </c>
      <c r="AD16" s="10">
        <f t="shared" si="0"/>
        <v>8.0360984714503009E-3</v>
      </c>
      <c r="AF16" s="6" t="s">
        <v>57</v>
      </c>
      <c r="AG16" s="23">
        <v>176707776</v>
      </c>
      <c r="AH16" s="23">
        <v>103688055</v>
      </c>
      <c r="AI16" s="12">
        <v>280395831</v>
      </c>
      <c r="AJ16" s="10">
        <f t="shared" si="1"/>
        <v>9.1747033732480603E-3</v>
      </c>
      <c r="AL16" s="6" t="s">
        <v>55</v>
      </c>
      <c r="AM16" s="23">
        <v>267195855</v>
      </c>
      <c r="AN16" s="23">
        <v>205596784</v>
      </c>
      <c r="AO16" s="12">
        <v>472792639</v>
      </c>
      <c r="AP16" s="10">
        <f t="shared" si="16"/>
        <v>1.5692314335276392E-2</v>
      </c>
      <c r="AR16" s="6" t="s">
        <v>55</v>
      </c>
      <c r="AS16" s="23">
        <v>261969315</v>
      </c>
      <c r="AT16" s="23">
        <v>202579015</v>
      </c>
      <c r="AU16" s="12">
        <v>464548330</v>
      </c>
      <c r="AV16" s="10">
        <f t="shared" si="2"/>
        <v>1.5790156254807675E-2</v>
      </c>
      <c r="AX16" s="6" t="s">
        <v>56</v>
      </c>
      <c r="AY16" s="23">
        <v>0</v>
      </c>
      <c r="AZ16" s="23">
        <v>407172174</v>
      </c>
      <c r="BA16" s="12">
        <v>407172174</v>
      </c>
      <c r="BB16" s="10">
        <f t="shared" si="3"/>
        <v>1.3752578785756784E-2</v>
      </c>
      <c r="BD16" s="6" t="s">
        <v>36</v>
      </c>
      <c r="BE16" s="16">
        <f t="shared" si="17"/>
        <v>914</v>
      </c>
      <c r="BF16" s="16">
        <v>283064</v>
      </c>
      <c r="BG16" s="12">
        <v>283978</v>
      </c>
      <c r="BH16" s="10">
        <f t="shared" si="4"/>
        <v>9.8915047753545347E-3</v>
      </c>
      <c r="BJ16" s="3" t="s">
        <v>36</v>
      </c>
      <c r="BK16" s="16">
        <f t="shared" si="18"/>
        <v>3022</v>
      </c>
      <c r="BL16" s="16">
        <v>393689</v>
      </c>
      <c r="BM16" s="12">
        <v>396711</v>
      </c>
      <c r="BN16" s="10">
        <f t="shared" si="5"/>
        <v>1.4131677722756282E-2</v>
      </c>
      <c r="BP16" s="3" t="s">
        <v>9</v>
      </c>
      <c r="BQ16" s="16">
        <f t="shared" si="19"/>
        <v>494291</v>
      </c>
      <c r="BR16" s="17">
        <v>159501</v>
      </c>
      <c r="BS16" s="12">
        <v>653792</v>
      </c>
      <c r="BT16" s="10">
        <f t="shared" si="6"/>
        <v>2.1959153995943184E-2</v>
      </c>
      <c r="BV16" s="3" t="s">
        <v>22</v>
      </c>
      <c r="BW16" s="16">
        <f t="shared" si="20"/>
        <v>354782</v>
      </c>
      <c r="BX16" s="17">
        <v>384518</v>
      </c>
      <c r="BY16" s="12">
        <v>739300</v>
      </c>
      <c r="BZ16" s="10">
        <f t="shared" si="7"/>
        <v>2.4451882429475272E-2</v>
      </c>
      <c r="CB16" s="3" t="s">
        <v>24</v>
      </c>
      <c r="CC16" s="16">
        <f t="shared" si="21"/>
        <v>453503</v>
      </c>
      <c r="CD16" s="17">
        <v>304650</v>
      </c>
      <c r="CE16" s="12">
        <v>758153</v>
      </c>
      <c r="CF16" s="10">
        <f t="shared" si="8"/>
        <v>2.3558679243799684E-2</v>
      </c>
      <c r="CH16" s="3" t="s">
        <v>23</v>
      </c>
      <c r="CI16" s="16">
        <f t="shared" si="22"/>
        <v>362903</v>
      </c>
      <c r="CJ16" s="17">
        <v>369006</v>
      </c>
      <c r="CK16" s="12">
        <v>731909</v>
      </c>
      <c r="CL16" s="10">
        <f t="shared" si="9"/>
        <v>2.1129587909971107E-2</v>
      </c>
      <c r="CN16" s="3" t="s">
        <v>23</v>
      </c>
      <c r="CO16" s="16">
        <f t="shared" si="10"/>
        <v>344458</v>
      </c>
      <c r="CP16" s="17">
        <v>370082</v>
      </c>
      <c r="CQ16" s="12">
        <v>714540</v>
      </c>
      <c r="CR16" s="10">
        <f t="shared" si="11"/>
        <v>2.1556454838964647E-2</v>
      </c>
    </row>
    <row r="17" spans="2:96" ht="12.75" customHeight="1" x14ac:dyDescent="0.2">
      <c r="B17" s="6" t="s">
        <v>58</v>
      </c>
      <c r="C17" s="23">
        <v>84209123</v>
      </c>
      <c r="D17" s="23">
        <v>3105623</v>
      </c>
      <c r="E17" s="12">
        <v>87314746</v>
      </c>
      <c r="F17" s="29">
        <f t="shared" si="12"/>
        <v>2.8471997961945924E-3</v>
      </c>
      <c r="H17" s="6" t="s">
        <v>61</v>
      </c>
      <c r="I17" s="23">
        <v>83768971</v>
      </c>
      <c r="J17" s="23">
        <v>2028565</v>
      </c>
      <c r="K17" s="12">
        <v>85797536</v>
      </c>
      <c r="L17" s="29">
        <f t="shared" si="13"/>
        <v>2.6285834197798349E-3</v>
      </c>
      <c r="N17" s="6" t="s">
        <v>58</v>
      </c>
      <c r="O17" s="23">
        <v>108090517</v>
      </c>
      <c r="P17" s="23">
        <v>5923725</v>
      </c>
      <c r="Q17" s="12">
        <v>114014242</v>
      </c>
      <c r="R17" s="29">
        <f t="shared" si="14"/>
        <v>3.4930924963397863E-3</v>
      </c>
      <c r="T17" s="6" t="s">
        <v>55</v>
      </c>
      <c r="U17" s="23">
        <v>153197135</v>
      </c>
      <c r="V17" s="23">
        <v>48285620</v>
      </c>
      <c r="W17" s="12">
        <v>201482755</v>
      </c>
      <c r="X17" s="10">
        <f t="shared" si="15"/>
        <v>6.1680884098248524E-3</v>
      </c>
      <c r="Z17" s="6" t="s">
        <v>55</v>
      </c>
      <c r="AA17" s="23">
        <v>154160918</v>
      </c>
      <c r="AB17" s="23">
        <v>29897135</v>
      </c>
      <c r="AC17" s="12">
        <v>184058053</v>
      </c>
      <c r="AD17" s="10">
        <f t="shared" si="0"/>
        <v>5.9133610722416543E-3</v>
      </c>
      <c r="AF17" s="6" t="s">
        <v>55</v>
      </c>
      <c r="AG17" s="23">
        <v>152014925</v>
      </c>
      <c r="AH17" s="23">
        <v>41896944</v>
      </c>
      <c r="AI17" s="12">
        <v>193911869</v>
      </c>
      <c r="AJ17" s="10">
        <f t="shared" si="1"/>
        <v>6.3449013214006587E-3</v>
      </c>
      <c r="AL17" s="6" t="s">
        <v>57</v>
      </c>
      <c r="AM17" s="23">
        <v>175685660</v>
      </c>
      <c r="AN17" s="23">
        <v>149146583</v>
      </c>
      <c r="AO17" s="12">
        <v>324832243</v>
      </c>
      <c r="AP17" s="10">
        <f t="shared" si="16"/>
        <v>1.0781406567941267E-2</v>
      </c>
      <c r="AR17" s="6" t="s">
        <v>57</v>
      </c>
      <c r="AS17" s="23">
        <v>172554974</v>
      </c>
      <c r="AT17" s="23">
        <v>189537359</v>
      </c>
      <c r="AU17" s="12">
        <v>362092333</v>
      </c>
      <c r="AV17" s="10">
        <f t="shared" si="2"/>
        <v>1.2307641955655837E-2</v>
      </c>
      <c r="AX17" s="6" t="s">
        <v>57</v>
      </c>
      <c r="AY17" s="23">
        <v>166869758</v>
      </c>
      <c r="AZ17" s="23">
        <v>91954381</v>
      </c>
      <c r="BA17" s="12">
        <v>258824139</v>
      </c>
      <c r="BB17" s="10">
        <f t="shared" si="3"/>
        <v>8.7420005357565639E-3</v>
      </c>
      <c r="BD17" s="6" t="s">
        <v>23</v>
      </c>
      <c r="BE17" s="16">
        <f t="shared" si="17"/>
        <v>85544</v>
      </c>
      <c r="BF17" s="16">
        <v>143269</v>
      </c>
      <c r="BG17" s="12">
        <v>228813</v>
      </c>
      <c r="BH17" s="10">
        <f t="shared" si="4"/>
        <v>7.9700007823253812E-3</v>
      </c>
      <c r="BJ17" s="3" t="s">
        <v>37</v>
      </c>
      <c r="BK17" s="16">
        <f t="shared" si="18"/>
        <v>158168</v>
      </c>
      <c r="BL17" s="16">
        <v>73356</v>
      </c>
      <c r="BM17" s="12">
        <v>231524</v>
      </c>
      <c r="BN17" s="10">
        <f t="shared" si="5"/>
        <v>8.2473703857050239E-3</v>
      </c>
      <c r="BP17" s="3" t="s">
        <v>32</v>
      </c>
      <c r="BQ17" s="16">
        <f t="shared" si="19"/>
        <v>264961</v>
      </c>
      <c r="BR17" s="17">
        <v>164788</v>
      </c>
      <c r="BS17" s="12">
        <v>429749</v>
      </c>
      <c r="BT17" s="10">
        <f t="shared" si="6"/>
        <v>1.4434138794299391E-2</v>
      </c>
      <c r="BV17" s="3" t="s">
        <v>24</v>
      </c>
      <c r="BW17" s="16">
        <f t="shared" si="20"/>
        <v>513470</v>
      </c>
      <c r="BX17" s="17">
        <v>126734</v>
      </c>
      <c r="BY17" s="12">
        <v>640204</v>
      </c>
      <c r="BZ17" s="10">
        <f t="shared" si="7"/>
        <v>2.1174344567671834E-2</v>
      </c>
      <c r="CB17" s="3" t="s">
        <v>23</v>
      </c>
      <c r="CC17" s="16">
        <f t="shared" si="21"/>
        <v>389478</v>
      </c>
      <c r="CD17" s="17">
        <v>357185</v>
      </c>
      <c r="CE17" s="12">
        <v>746663</v>
      </c>
      <c r="CF17" s="10">
        <f t="shared" si="8"/>
        <v>2.3201641515911964E-2</v>
      </c>
      <c r="CH17" s="3" t="s">
        <v>25</v>
      </c>
      <c r="CI17" s="16">
        <f t="shared" si="22"/>
        <v>354636</v>
      </c>
      <c r="CJ17" s="17">
        <v>320506</v>
      </c>
      <c r="CK17" s="12">
        <v>675142</v>
      </c>
      <c r="CL17" s="10">
        <f t="shared" si="9"/>
        <v>1.9490773088886339E-2</v>
      </c>
      <c r="CN17" s="3" t="s">
        <v>25</v>
      </c>
      <c r="CO17" s="16">
        <f t="shared" si="10"/>
        <v>367810</v>
      </c>
      <c r="CP17" s="17">
        <v>344136</v>
      </c>
      <c r="CQ17" s="12">
        <v>711946</v>
      </c>
      <c r="CR17" s="10">
        <f t="shared" si="11"/>
        <v>2.1478198276907556E-2</v>
      </c>
    </row>
    <row r="18" spans="2:96" ht="12.75" customHeight="1" x14ac:dyDescent="0.2">
      <c r="B18" s="6" t="s">
        <v>60</v>
      </c>
      <c r="C18" s="23">
        <v>27701907</v>
      </c>
      <c r="D18" s="23">
        <v>7152103</v>
      </c>
      <c r="E18" s="12">
        <v>34854010</v>
      </c>
      <c r="F18" s="29">
        <f t="shared" si="12"/>
        <v>1.1365357481377119E-3</v>
      </c>
      <c r="H18" s="6" t="s">
        <v>60</v>
      </c>
      <c r="I18" s="23">
        <v>29370290</v>
      </c>
      <c r="J18" s="23">
        <v>8864626</v>
      </c>
      <c r="K18" s="12">
        <v>38234916</v>
      </c>
      <c r="L18" s="29">
        <f t="shared" si="13"/>
        <v>1.1714050419148953E-3</v>
      </c>
      <c r="N18" s="6" t="s">
        <v>61</v>
      </c>
      <c r="O18" s="23">
        <v>80278105</v>
      </c>
      <c r="P18" s="23">
        <v>1777587</v>
      </c>
      <c r="Q18" s="12">
        <v>82055692</v>
      </c>
      <c r="R18" s="29">
        <f t="shared" si="14"/>
        <v>2.5139677024486875E-3</v>
      </c>
      <c r="T18" s="6" t="s">
        <v>58</v>
      </c>
      <c r="U18" s="23">
        <v>118891502</v>
      </c>
      <c r="V18" s="23">
        <v>4660888</v>
      </c>
      <c r="W18" s="12">
        <v>123552390</v>
      </c>
      <c r="X18" s="10">
        <f t="shared" si="15"/>
        <v>3.7823686933661396E-3</v>
      </c>
      <c r="Z18" s="6" t="s">
        <v>58</v>
      </c>
      <c r="AA18" s="23">
        <v>130009634</v>
      </c>
      <c r="AB18" s="23">
        <v>5532789</v>
      </c>
      <c r="AC18" s="12">
        <v>135542423</v>
      </c>
      <c r="AD18" s="10">
        <f t="shared" si="0"/>
        <v>4.354665686947758E-3</v>
      </c>
      <c r="AF18" s="6" t="s">
        <v>58</v>
      </c>
      <c r="AG18" s="23">
        <v>140698640</v>
      </c>
      <c r="AH18" s="23">
        <v>15323138</v>
      </c>
      <c r="AI18" s="12">
        <v>156021778</v>
      </c>
      <c r="AJ18" s="10">
        <f t="shared" si="1"/>
        <v>5.1051170333440508E-3</v>
      </c>
      <c r="AL18" s="6" t="s">
        <v>58</v>
      </c>
      <c r="AM18" s="23">
        <v>141105880</v>
      </c>
      <c r="AN18" s="23">
        <v>20995258</v>
      </c>
      <c r="AO18" s="12">
        <v>162101138</v>
      </c>
      <c r="AP18" s="10">
        <f t="shared" si="16"/>
        <v>5.3802487639872431E-3</v>
      </c>
      <c r="AR18" s="6" t="s">
        <v>58</v>
      </c>
      <c r="AS18" s="23">
        <v>140028301</v>
      </c>
      <c r="AT18" s="23">
        <v>24607607</v>
      </c>
      <c r="AU18" s="12">
        <v>164635908</v>
      </c>
      <c r="AV18" s="10">
        <f t="shared" si="2"/>
        <v>5.5960306917304829E-3</v>
      </c>
      <c r="AX18" s="6" t="s">
        <v>58</v>
      </c>
      <c r="AY18" s="23">
        <v>134301222</v>
      </c>
      <c r="AZ18" s="23">
        <v>40527543</v>
      </c>
      <c r="BA18" s="12">
        <v>174828765</v>
      </c>
      <c r="BB18" s="10">
        <f t="shared" si="3"/>
        <v>5.9049869274196967E-3</v>
      </c>
      <c r="BD18" s="6" t="s">
        <v>47</v>
      </c>
      <c r="BE18" s="16">
        <f t="shared" si="17"/>
        <v>0</v>
      </c>
      <c r="BF18" s="16">
        <v>228198</v>
      </c>
      <c r="BG18" s="12">
        <v>228198</v>
      </c>
      <c r="BH18" s="10">
        <f t="shared" si="4"/>
        <v>7.9485791389697583E-3</v>
      </c>
      <c r="BJ18" s="3" t="s">
        <v>11</v>
      </c>
      <c r="BK18" s="16">
        <f t="shared" si="18"/>
        <v>136675</v>
      </c>
      <c r="BL18" s="16">
        <v>84940</v>
      </c>
      <c r="BM18" s="12">
        <v>221615</v>
      </c>
      <c r="BN18" s="10">
        <f t="shared" si="5"/>
        <v>7.8943910265372869E-3</v>
      </c>
      <c r="BP18" s="3" t="s">
        <v>23</v>
      </c>
      <c r="BQ18" s="16">
        <f t="shared" si="19"/>
        <v>147421</v>
      </c>
      <c r="BR18" s="17">
        <v>70192</v>
      </c>
      <c r="BS18" s="12">
        <v>217613</v>
      </c>
      <c r="BT18" s="10">
        <f t="shared" si="6"/>
        <v>7.309048410685943E-3</v>
      </c>
      <c r="BV18" s="3" t="s">
        <v>32</v>
      </c>
      <c r="BW18" s="16">
        <f t="shared" si="20"/>
        <v>267301</v>
      </c>
      <c r="BX18" s="17">
        <v>232641</v>
      </c>
      <c r="BY18" s="12">
        <v>499942</v>
      </c>
      <c r="BZ18" s="10">
        <f t="shared" si="7"/>
        <v>1.653526715211244E-2</v>
      </c>
      <c r="CB18" s="3" t="s">
        <v>32</v>
      </c>
      <c r="CC18" s="16">
        <f t="shared" si="21"/>
        <v>266755</v>
      </c>
      <c r="CD18" s="17">
        <v>247218</v>
      </c>
      <c r="CE18" s="12">
        <v>513973</v>
      </c>
      <c r="CF18" s="10">
        <f t="shared" si="8"/>
        <v>1.5971083735042208E-2</v>
      </c>
      <c r="CH18" s="3" t="s">
        <v>32</v>
      </c>
      <c r="CI18" s="16">
        <f t="shared" si="22"/>
        <v>288719</v>
      </c>
      <c r="CJ18" s="17">
        <v>225233</v>
      </c>
      <c r="CK18" s="12">
        <v>513952</v>
      </c>
      <c r="CL18" s="10">
        <f t="shared" si="9"/>
        <v>1.4837355416459518E-2</v>
      </c>
      <c r="CN18" s="3" t="s">
        <v>29</v>
      </c>
      <c r="CO18" s="16">
        <f t="shared" si="10"/>
        <v>318236</v>
      </c>
      <c r="CP18" s="17">
        <v>260046</v>
      </c>
      <c r="CQ18" s="12">
        <v>578282</v>
      </c>
      <c r="CR18" s="10">
        <f t="shared" si="11"/>
        <v>1.7445783045296492E-2</v>
      </c>
    </row>
    <row r="19" spans="2:96" ht="12.75" customHeight="1" x14ac:dyDescent="0.2">
      <c r="B19" s="6" t="s">
        <v>91</v>
      </c>
      <c r="C19" s="23">
        <v>17109668</v>
      </c>
      <c r="D19" s="23">
        <v>5000</v>
      </c>
      <c r="E19" s="12">
        <v>17114668</v>
      </c>
      <c r="F19" s="29">
        <f t="shared" si="12"/>
        <v>5.5808304408900319E-4</v>
      </c>
      <c r="H19" s="6" t="s">
        <v>91</v>
      </c>
      <c r="I19" s="23">
        <v>15910366</v>
      </c>
      <c r="J19" s="23">
        <v>7000</v>
      </c>
      <c r="K19" s="12">
        <v>15917366</v>
      </c>
      <c r="L19" s="29">
        <f t="shared" si="13"/>
        <v>4.8766114162261345E-4</v>
      </c>
      <c r="N19" s="6" t="s">
        <v>60</v>
      </c>
      <c r="O19" s="23">
        <v>29846417</v>
      </c>
      <c r="P19" s="23">
        <v>4379584</v>
      </c>
      <c r="Q19" s="12">
        <v>34226001</v>
      </c>
      <c r="R19" s="29">
        <f t="shared" si="14"/>
        <v>1.048593449165921E-3</v>
      </c>
      <c r="T19" s="6" t="s">
        <v>61</v>
      </c>
      <c r="U19" s="23">
        <v>75497940</v>
      </c>
      <c r="V19" s="23">
        <v>1747982</v>
      </c>
      <c r="W19" s="12">
        <v>77245922</v>
      </c>
      <c r="X19" s="10">
        <f t="shared" si="15"/>
        <v>2.3647665339618499E-3</v>
      </c>
      <c r="Z19" s="6" t="s">
        <v>61</v>
      </c>
      <c r="AA19" s="23">
        <v>70235793</v>
      </c>
      <c r="AB19" s="23">
        <v>1817215</v>
      </c>
      <c r="AC19" s="12">
        <v>72053008</v>
      </c>
      <c r="AD19" s="10">
        <f t="shared" si="0"/>
        <v>2.3148970974126108E-3</v>
      </c>
      <c r="AF19" s="6" t="s">
        <v>61</v>
      </c>
      <c r="AG19" s="23">
        <v>66125703</v>
      </c>
      <c r="AH19" s="23">
        <v>2960116</v>
      </c>
      <c r="AI19" s="12">
        <v>69085819</v>
      </c>
      <c r="AJ19" s="10">
        <f t="shared" si="1"/>
        <v>2.2605253949831549E-3</v>
      </c>
      <c r="AL19" s="6" t="s">
        <v>61</v>
      </c>
      <c r="AM19" s="23">
        <v>59650209</v>
      </c>
      <c r="AN19" s="23">
        <v>3476658</v>
      </c>
      <c r="AO19" s="12">
        <v>63126867</v>
      </c>
      <c r="AP19" s="10">
        <f t="shared" si="16"/>
        <v>2.0952243293389898E-3</v>
      </c>
      <c r="AR19" s="6" t="s">
        <v>76</v>
      </c>
      <c r="AS19" s="23">
        <v>1433793</v>
      </c>
      <c r="AT19" s="23">
        <v>71508206</v>
      </c>
      <c r="AU19" s="12">
        <v>72941999</v>
      </c>
      <c r="AV19" s="10">
        <f t="shared" si="2"/>
        <v>2.4793234360524449E-3</v>
      </c>
      <c r="AX19" s="6" t="s">
        <v>59</v>
      </c>
      <c r="AY19" s="23">
        <v>2821860</v>
      </c>
      <c r="AZ19" s="23">
        <v>125569011</v>
      </c>
      <c r="BA19" s="12">
        <v>128390871</v>
      </c>
      <c r="BB19" s="10">
        <f t="shared" si="3"/>
        <v>4.3365084393007557E-3</v>
      </c>
      <c r="BD19" s="6" t="s">
        <v>38</v>
      </c>
      <c r="BE19" s="16">
        <f t="shared" si="17"/>
        <v>125669</v>
      </c>
      <c r="BF19" s="16">
        <v>41059</v>
      </c>
      <c r="BG19" s="12">
        <v>166728</v>
      </c>
      <c r="BH19" s="10">
        <f t="shared" si="4"/>
        <v>5.8074597616199529E-3</v>
      </c>
      <c r="BJ19" s="6" t="s">
        <v>38</v>
      </c>
      <c r="BK19" s="16">
        <f t="shared" si="18"/>
        <v>114682</v>
      </c>
      <c r="BL19" s="16">
        <v>46764</v>
      </c>
      <c r="BM19" s="12">
        <v>161446</v>
      </c>
      <c r="BN19" s="10">
        <f t="shared" si="5"/>
        <v>5.7510450721762465E-3</v>
      </c>
      <c r="BP19" s="6" t="s">
        <v>11</v>
      </c>
      <c r="BQ19" s="16">
        <f t="shared" si="19"/>
        <v>102210</v>
      </c>
      <c r="BR19" s="16">
        <v>76628</v>
      </c>
      <c r="BS19" s="12">
        <v>178838</v>
      </c>
      <c r="BT19" s="10">
        <f t="shared" si="6"/>
        <v>6.0066981277325003E-3</v>
      </c>
      <c r="BV19" s="6" t="s">
        <v>36</v>
      </c>
      <c r="BW19" s="16">
        <f t="shared" si="20"/>
        <v>1625</v>
      </c>
      <c r="BX19" s="16">
        <v>215444</v>
      </c>
      <c r="BY19" s="12">
        <v>217069</v>
      </c>
      <c r="BZ19" s="10">
        <f t="shared" si="7"/>
        <v>7.1794206236761365E-3</v>
      </c>
      <c r="CB19" s="6" t="s">
        <v>15</v>
      </c>
      <c r="CC19" s="16">
        <f t="shared" si="21"/>
        <v>65073</v>
      </c>
      <c r="CD19" s="16">
        <v>87148</v>
      </c>
      <c r="CE19" s="12">
        <v>152221</v>
      </c>
      <c r="CF19" s="10">
        <f t="shared" si="8"/>
        <v>4.7300818082503561E-3</v>
      </c>
      <c r="CH19" s="6" t="s">
        <v>36</v>
      </c>
      <c r="CI19" s="16">
        <f t="shared" si="22"/>
        <v>6910</v>
      </c>
      <c r="CJ19" s="16">
        <v>152271</v>
      </c>
      <c r="CK19" s="12">
        <v>159181</v>
      </c>
      <c r="CL19" s="10">
        <f t="shared" si="9"/>
        <v>4.595419557755282E-3</v>
      </c>
      <c r="CN19" s="6" t="s">
        <v>27</v>
      </c>
      <c r="CO19" s="16">
        <f t="shared" si="10"/>
        <v>225251</v>
      </c>
      <c r="CP19" s="16">
        <v>319315</v>
      </c>
      <c r="CQ19" s="12">
        <v>544566</v>
      </c>
      <c r="CR19" s="10">
        <f t="shared" si="11"/>
        <v>1.6428628748335464E-2</v>
      </c>
    </row>
    <row r="20" spans="2:96" ht="12.75" customHeight="1" x14ac:dyDescent="0.2">
      <c r="B20" s="6" t="s">
        <v>94</v>
      </c>
      <c r="C20" s="23">
        <v>11823912</v>
      </c>
      <c r="D20" s="23">
        <v>0</v>
      </c>
      <c r="E20" s="12">
        <v>11823912</v>
      </c>
      <c r="F20" s="29">
        <f t="shared" si="12"/>
        <v>3.855596148286659E-4</v>
      </c>
      <c r="H20" s="6" t="s">
        <v>94</v>
      </c>
      <c r="I20" s="23">
        <v>12926584</v>
      </c>
      <c r="J20" s="23">
        <v>0</v>
      </c>
      <c r="K20" s="12">
        <v>12926584</v>
      </c>
      <c r="L20" s="29">
        <f t="shared" si="13"/>
        <v>3.9603240327078042E-4</v>
      </c>
      <c r="N20" s="6" t="s">
        <v>91</v>
      </c>
      <c r="O20" s="23">
        <v>15377435</v>
      </c>
      <c r="P20" s="23">
        <v>0</v>
      </c>
      <c r="Q20" s="12">
        <v>15377435</v>
      </c>
      <c r="R20" s="29">
        <f t="shared" si="14"/>
        <v>4.7112362341059815E-4</v>
      </c>
      <c r="T20" s="6" t="s">
        <v>60</v>
      </c>
      <c r="U20" s="23">
        <v>31944177</v>
      </c>
      <c r="V20" s="23">
        <v>63012</v>
      </c>
      <c r="W20" s="12">
        <v>32007189</v>
      </c>
      <c r="X20" s="10">
        <f t="shared" si="15"/>
        <v>9.7985145925751061E-4</v>
      </c>
      <c r="Z20" s="6" t="s">
        <v>60</v>
      </c>
      <c r="AA20" s="23">
        <v>34686264</v>
      </c>
      <c r="AB20" s="23">
        <v>481433</v>
      </c>
      <c r="AC20" s="12">
        <v>35167697</v>
      </c>
      <c r="AD20" s="10">
        <f t="shared" si="0"/>
        <v>1.1298570589584017E-3</v>
      </c>
      <c r="AF20" s="6" t="s">
        <v>60</v>
      </c>
      <c r="AG20" s="23">
        <v>37518252</v>
      </c>
      <c r="AH20" s="23">
        <v>113299</v>
      </c>
      <c r="AI20" s="12">
        <v>37631551</v>
      </c>
      <c r="AJ20" s="10">
        <f t="shared" si="1"/>
        <v>1.2313247193046048E-3</v>
      </c>
      <c r="AL20" s="6" t="s">
        <v>77</v>
      </c>
      <c r="AM20" s="23">
        <v>34455903</v>
      </c>
      <c r="AN20" s="23">
        <v>15264998</v>
      </c>
      <c r="AO20" s="12">
        <v>49720901</v>
      </c>
      <c r="AP20" s="10">
        <f t="shared" si="16"/>
        <v>1.6502710557749574E-3</v>
      </c>
      <c r="AR20" s="6" t="s">
        <v>61</v>
      </c>
      <c r="AS20" s="23">
        <v>50164625</v>
      </c>
      <c r="AT20" s="23">
        <v>2199608</v>
      </c>
      <c r="AU20" s="12">
        <v>52364233</v>
      </c>
      <c r="AV20" s="10">
        <f t="shared" si="2"/>
        <v>1.7798781479489041E-3</v>
      </c>
      <c r="AX20" s="6" t="s">
        <v>16</v>
      </c>
      <c r="AY20" s="23">
        <v>1710628</v>
      </c>
      <c r="AZ20" s="23">
        <v>112015233</v>
      </c>
      <c r="BA20" s="12">
        <v>113725861</v>
      </c>
      <c r="BB20" s="10">
        <f t="shared" si="3"/>
        <v>3.8411855309653962E-3</v>
      </c>
      <c r="BD20" s="6" t="s">
        <v>16</v>
      </c>
      <c r="BE20" s="16">
        <f t="shared" si="17"/>
        <v>1821</v>
      </c>
      <c r="BF20" s="16">
        <v>76939</v>
      </c>
      <c r="BG20" s="12">
        <v>78760</v>
      </c>
      <c r="BH20" s="10">
        <f t="shared" si="4"/>
        <v>2.7433636271363385E-3</v>
      </c>
      <c r="BJ20" s="3" t="s">
        <v>12</v>
      </c>
      <c r="BK20" s="16">
        <f t="shared" si="18"/>
        <v>49207</v>
      </c>
      <c r="BL20" s="16">
        <v>4525</v>
      </c>
      <c r="BM20" s="12">
        <v>53732</v>
      </c>
      <c r="BN20" s="10">
        <f t="shared" si="5"/>
        <v>1.9140465159754596E-3</v>
      </c>
      <c r="BP20" s="3" t="s">
        <v>38</v>
      </c>
      <c r="BQ20" s="16">
        <f t="shared" si="19"/>
        <v>102116</v>
      </c>
      <c r="BR20" s="17">
        <v>44808</v>
      </c>
      <c r="BS20" s="12">
        <v>146924</v>
      </c>
      <c r="BT20" s="10">
        <f t="shared" si="6"/>
        <v>4.9347907923314388E-3</v>
      </c>
      <c r="BV20" s="3" t="s">
        <v>15</v>
      </c>
      <c r="BW20" s="16">
        <f t="shared" si="20"/>
        <v>75199</v>
      </c>
      <c r="BX20" s="17">
        <v>102422</v>
      </c>
      <c r="BY20" s="12">
        <v>177621</v>
      </c>
      <c r="BZ20" s="10">
        <f t="shared" si="7"/>
        <v>5.8747028391800717E-3</v>
      </c>
      <c r="CB20" s="3" t="s">
        <v>38</v>
      </c>
      <c r="CC20" s="16">
        <v>149807</v>
      </c>
      <c r="CD20" s="17" t="s">
        <v>18</v>
      </c>
      <c r="CE20" s="12">
        <v>149807</v>
      </c>
      <c r="CF20" s="10">
        <f t="shared" si="8"/>
        <v>4.6550697042363476E-3</v>
      </c>
      <c r="CH20" s="3" t="s">
        <v>11</v>
      </c>
      <c r="CI20" s="16">
        <f t="shared" si="22"/>
        <v>102286</v>
      </c>
      <c r="CJ20" s="17">
        <v>16588</v>
      </c>
      <c r="CK20" s="12">
        <v>118874</v>
      </c>
      <c r="CL20" s="10">
        <f t="shared" si="9"/>
        <v>3.4317908827598857E-3</v>
      </c>
      <c r="CN20" s="3" t="s">
        <v>38</v>
      </c>
      <c r="CO20" s="16">
        <f t="shared" si="10"/>
        <v>62453</v>
      </c>
      <c r="CP20" s="17">
        <v>141158</v>
      </c>
      <c r="CQ20" s="12">
        <v>203611</v>
      </c>
      <c r="CR20" s="10">
        <f t="shared" si="11"/>
        <v>6.1425970921382021E-3</v>
      </c>
    </row>
    <row r="21" spans="2:96" ht="12.75" customHeight="1" x14ac:dyDescent="0.2">
      <c r="B21" s="6" t="s">
        <v>92</v>
      </c>
      <c r="C21" s="23">
        <v>4157233</v>
      </c>
      <c r="D21" s="23">
        <v>0</v>
      </c>
      <c r="E21" s="12">
        <v>4157233</v>
      </c>
      <c r="F21" s="29">
        <f t="shared" si="12"/>
        <v>1.3556098474286845E-4</v>
      </c>
      <c r="H21" s="6" t="s">
        <v>64</v>
      </c>
      <c r="I21" s="23">
        <v>4541214</v>
      </c>
      <c r="J21" s="23">
        <v>0</v>
      </c>
      <c r="K21" s="12">
        <v>4541214</v>
      </c>
      <c r="L21" s="29">
        <f t="shared" si="13"/>
        <v>1.3912940140929064E-4</v>
      </c>
      <c r="N21" s="6" t="s">
        <v>64</v>
      </c>
      <c r="O21" s="23">
        <v>5278169</v>
      </c>
      <c r="P21" s="23">
        <v>0</v>
      </c>
      <c r="Q21" s="12">
        <v>5278169</v>
      </c>
      <c r="R21" s="29">
        <f t="shared" si="14"/>
        <v>1.6170903042370157E-4</v>
      </c>
      <c r="T21" s="6" t="s">
        <v>78</v>
      </c>
      <c r="U21" s="23">
        <v>17674918</v>
      </c>
      <c r="V21" s="23">
        <v>0</v>
      </c>
      <c r="W21" s="12">
        <v>17674918</v>
      </c>
      <c r="X21" s="10">
        <f t="shared" si="15"/>
        <v>5.4109075915903906E-4</v>
      </c>
      <c r="Z21" s="6" t="s">
        <v>78</v>
      </c>
      <c r="AA21" s="23">
        <v>19041726</v>
      </c>
      <c r="AB21" s="23">
        <v>0</v>
      </c>
      <c r="AC21" s="12">
        <v>19041726</v>
      </c>
      <c r="AD21" s="10">
        <f t="shared" si="0"/>
        <v>6.11766773805283E-4</v>
      </c>
      <c r="AF21" s="6" t="s">
        <v>84</v>
      </c>
      <c r="AG21" s="23">
        <v>1219438</v>
      </c>
      <c r="AH21" s="23">
        <v>23273225</v>
      </c>
      <c r="AI21" s="12">
        <v>24492663</v>
      </c>
      <c r="AJ21" s="10">
        <f t="shared" si="1"/>
        <v>8.014131916459483E-4</v>
      </c>
      <c r="AL21" s="6" t="s">
        <v>84</v>
      </c>
      <c r="AM21" s="23">
        <v>1302088</v>
      </c>
      <c r="AN21" s="23">
        <v>40720750</v>
      </c>
      <c r="AO21" s="12">
        <v>42022838</v>
      </c>
      <c r="AP21" s="10">
        <f t="shared" si="16"/>
        <v>1.3947670263038878E-3</v>
      </c>
      <c r="AR21" s="6" t="s">
        <v>77</v>
      </c>
      <c r="AS21" s="23">
        <v>33936888</v>
      </c>
      <c r="AT21" s="23">
        <v>13330323</v>
      </c>
      <c r="AU21" s="12">
        <v>47267211</v>
      </c>
      <c r="AV21" s="10">
        <f t="shared" si="2"/>
        <v>1.6066286309090038E-3</v>
      </c>
      <c r="AX21" s="6" t="s">
        <v>60</v>
      </c>
      <c r="AY21" s="23">
        <v>44983845</v>
      </c>
      <c r="AZ21" s="23">
        <v>3411073</v>
      </c>
      <c r="BA21" s="12">
        <v>48394918</v>
      </c>
      <c r="BB21" s="10">
        <f t="shared" si="3"/>
        <v>1.634578601201857E-3</v>
      </c>
      <c r="BD21" s="6" t="s">
        <v>12</v>
      </c>
      <c r="BE21" s="16">
        <f t="shared" si="17"/>
        <v>47899</v>
      </c>
      <c r="BF21" s="16">
        <v>3570</v>
      </c>
      <c r="BG21" s="12">
        <v>51469</v>
      </c>
      <c r="BH21" s="10">
        <f t="shared" si="4"/>
        <v>1.792765141252923E-3</v>
      </c>
      <c r="BJ21" s="3" t="s">
        <v>15</v>
      </c>
      <c r="BK21" s="16">
        <f t="shared" si="18"/>
        <v>41792</v>
      </c>
      <c r="BL21" s="16">
        <v>5128</v>
      </c>
      <c r="BM21" s="12">
        <v>46920</v>
      </c>
      <c r="BN21" s="10">
        <f t="shared" si="5"/>
        <v>1.6713887912150778E-3</v>
      </c>
      <c r="BP21" s="3" t="s">
        <v>15</v>
      </c>
      <c r="BQ21" s="16">
        <f t="shared" si="19"/>
        <v>65803</v>
      </c>
      <c r="BR21" s="17">
        <v>19991</v>
      </c>
      <c r="BS21" s="12">
        <v>85794</v>
      </c>
      <c r="BT21" s="10">
        <f t="shared" si="6"/>
        <v>2.8815948465688622E-3</v>
      </c>
      <c r="BV21" s="3" t="s">
        <v>38</v>
      </c>
      <c r="BW21" s="16">
        <v>147494</v>
      </c>
      <c r="BX21" s="17" t="s">
        <v>18</v>
      </c>
      <c r="BY21" s="12">
        <v>147494</v>
      </c>
      <c r="BZ21" s="10">
        <f t="shared" si="7"/>
        <v>4.8782712661342154E-3</v>
      </c>
      <c r="CB21" s="3" t="s">
        <v>11</v>
      </c>
      <c r="CC21" s="16">
        <f t="shared" si="21"/>
        <v>106620</v>
      </c>
      <c r="CD21" s="17">
        <v>26325</v>
      </c>
      <c r="CE21" s="12">
        <v>132945</v>
      </c>
      <c r="CF21" s="10">
        <f t="shared" si="8"/>
        <v>4.1311036322047778E-3</v>
      </c>
      <c r="CH21" s="3" t="s">
        <v>38</v>
      </c>
      <c r="CI21" s="16">
        <v>116263</v>
      </c>
      <c r="CJ21" s="17" t="s">
        <v>18</v>
      </c>
      <c r="CK21" s="12">
        <v>116263</v>
      </c>
      <c r="CL21" s="10">
        <f t="shared" si="9"/>
        <v>3.3564135420892085E-3</v>
      </c>
      <c r="CN21" s="3" t="s">
        <v>30</v>
      </c>
      <c r="CO21" s="16">
        <f t="shared" si="10"/>
        <v>85588</v>
      </c>
      <c r="CP21" s="17">
        <v>112169</v>
      </c>
      <c r="CQ21" s="12">
        <v>197757</v>
      </c>
      <c r="CR21" s="10">
        <f t="shared" si="11"/>
        <v>5.9659918823146809E-3</v>
      </c>
    </row>
    <row r="22" spans="2:96" ht="12.75" customHeight="1" x14ac:dyDescent="0.2">
      <c r="B22" s="6" t="s">
        <v>64</v>
      </c>
      <c r="C22" s="23">
        <v>3554574</v>
      </c>
      <c r="D22" s="23">
        <v>0</v>
      </c>
      <c r="E22" s="12">
        <v>3554574</v>
      </c>
      <c r="F22" s="29">
        <f t="shared" si="12"/>
        <v>1.1590920012936415E-4</v>
      </c>
      <c r="H22" s="6" t="s">
        <v>92</v>
      </c>
      <c r="I22" s="23">
        <v>3741108</v>
      </c>
      <c r="J22" s="23">
        <v>0</v>
      </c>
      <c r="K22" s="12">
        <v>3741108</v>
      </c>
      <c r="L22" s="29">
        <f t="shared" si="13"/>
        <v>1.1461651370041325E-4</v>
      </c>
      <c r="N22" s="6" t="s">
        <v>86</v>
      </c>
      <c r="O22" s="23">
        <v>3470271</v>
      </c>
      <c r="P22" s="23">
        <v>47891</v>
      </c>
      <c r="Q22" s="12">
        <v>3518162</v>
      </c>
      <c r="R22" s="29">
        <f t="shared" si="14"/>
        <v>1.0778710683449332E-4</v>
      </c>
      <c r="T22" s="6" t="s">
        <v>91</v>
      </c>
      <c r="U22" s="23">
        <v>15261465</v>
      </c>
      <c r="V22" s="23">
        <v>34500</v>
      </c>
      <c r="W22" s="12">
        <v>15295965</v>
      </c>
      <c r="X22" s="10">
        <f t="shared" si="15"/>
        <v>4.6826272766414476E-4</v>
      </c>
      <c r="Z22" s="25" t="s">
        <v>87</v>
      </c>
      <c r="AA22" s="23">
        <v>15852378</v>
      </c>
      <c r="AB22" s="23">
        <v>122000</v>
      </c>
      <c r="AC22" s="12">
        <v>15974378</v>
      </c>
      <c r="AD22" s="10">
        <f t="shared" si="0"/>
        <v>5.1321995141648865E-4</v>
      </c>
      <c r="AF22" s="6" t="s">
        <v>77</v>
      </c>
      <c r="AG22" s="23">
        <v>17217664</v>
      </c>
      <c r="AH22" s="23">
        <v>5261341</v>
      </c>
      <c r="AI22" s="12">
        <v>22479005</v>
      </c>
      <c r="AJ22" s="10">
        <f t="shared" si="1"/>
        <v>7.3552521185937315E-4</v>
      </c>
      <c r="AL22" s="6" t="s">
        <v>60</v>
      </c>
      <c r="AM22" s="23">
        <v>39482598</v>
      </c>
      <c r="AN22" s="23">
        <v>438487</v>
      </c>
      <c r="AO22" s="12">
        <v>39921085</v>
      </c>
      <c r="AP22" s="10">
        <f t="shared" si="16"/>
        <v>1.3250083921574915E-3</v>
      </c>
      <c r="AR22" s="6" t="s">
        <v>60</v>
      </c>
      <c r="AS22" s="23">
        <v>42716716</v>
      </c>
      <c r="AT22" s="23">
        <v>1958425</v>
      </c>
      <c r="AU22" s="12">
        <v>44675141</v>
      </c>
      <c r="AV22" s="10">
        <f t="shared" si="2"/>
        <v>1.5185232871153895E-3</v>
      </c>
      <c r="AX22" s="6" t="s">
        <v>61</v>
      </c>
      <c r="AY22" s="23">
        <v>43325776</v>
      </c>
      <c r="AZ22" s="23">
        <v>2204041</v>
      </c>
      <c r="BA22" s="12">
        <v>45529817</v>
      </c>
      <c r="BB22" s="10">
        <f t="shared" si="3"/>
        <v>1.5378074322770115E-3</v>
      </c>
      <c r="BD22" s="6" t="s">
        <v>13</v>
      </c>
      <c r="BE22" s="16">
        <f t="shared" si="17"/>
        <v>33708</v>
      </c>
      <c r="BF22" s="16">
        <v>12463</v>
      </c>
      <c r="BG22" s="12">
        <v>46171</v>
      </c>
      <c r="BH22" s="10">
        <f t="shared" si="4"/>
        <v>1.6082255209308265E-3</v>
      </c>
      <c r="BJ22" s="3" t="s">
        <v>13</v>
      </c>
      <c r="BK22" s="16">
        <f t="shared" si="18"/>
        <v>32808</v>
      </c>
      <c r="BL22" s="16">
        <v>9855</v>
      </c>
      <c r="BM22" s="12">
        <v>42663</v>
      </c>
      <c r="BN22" s="10">
        <f t="shared" si="5"/>
        <v>1.5197455242883392E-3</v>
      </c>
      <c r="BP22" s="3" t="s">
        <v>12</v>
      </c>
      <c r="BQ22" s="16">
        <f t="shared" si="19"/>
        <v>53187</v>
      </c>
      <c r="BR22" s="17">
        <v>11649</v>
      </c>
      <c r="BS22" s="12">
        <v>64836</v>
      </c>
      <c r="BT22" s="10">
        <f t="shared" si="6"/>
        <v>2.1776707400533689E-3</v>
      </c>
      <c r="BV22" s="3" t="s">
        <v>11</v>
      </c>
      <c r="BW22" s="16">
        <f t="shared" si="20"/>
        <v>87179</v>
      </c>
      <c r="BX22" s="17">
        <v>54910</v>
      </c>
      <c r="BY22" s="12">
        <v>142089</v>
      </c>
      <c r="BZ22" s="10">
        <f t="shared" si="7"/>
        <v>4.6995042912507936E-3</v>
      </c>
      <c r="CB22" s="3" t="s">
        <v>36</v>
      </c>
      <c r="CC22" s="16">
        <f t="shared" si="21"/>
        <v>6338</v>
      </c>
      <c r="CD22" s="17">
        <v>93593</v>
      </c>
      <c r="CE22" s="12">
        <v>99931</v>
      </c>
      <c r="CF22" s="10">
        <f t="shared" si="8"/>
        <v>3.1052338716751715E-3</v>
      </c>
      <c r="CH22" s="3" t="s">
        <v>15</v>
      </c>
      <c r="CI22" s="16">
        <f t="shared" si="22"/>
        <v>60255</v>
      </c>
      <c r="CJ22" s="17">
        <v>36321</v>
      </c>
      <c r="CK22" s="12">
        <v>96576</v>
      </c>
      <c r="CL22" s="10">
        <f t="shared" si="9"/>
        <v>2.7880666612835332E-3</v>
      </c>
      <c r="CN22" s="3" t="s">
        <v>36</v>
      </c>
      <c r="CO22" s="16">
        <f t="shared" si="10"/>
        <v>541</v>
      </c>
      <c r="CP22" s="17">
        <v>112042</v>
      </c>
      <c r="CQ22" s="12">
        <v>112583</v>
      </c>
      <c r="CR22" s="10">
        <f t="shared" si="11"/>
        <v>3.3964373654871063E-3</v>
      </c>
    </row>
    <row r="23" spans="2:96" ht="12.75" customHeight="1" x14ac:dyDescent="0.2">
      <c r="B23" s="6" t="s">
        <v>86</v>
      </c>
      <c r="C23" s="23">
        <v>2890992</v>
      </c>
      <c r="D23" s="23">
        <v>87822</v>
      </c>
      <c r="E23" s="12">
        <v>2978814</v>
      </c>
      <c r="F23" s="29">
        <f t="shared" si="12"/>
        <v>9.7134550602730939E-5</v>
      </c>
      <c r="H23" s="6" t="s">
        <v>86</v>
      </c>
      <c r="I23" s="23">
        <v>3407509</v>
      </c>
      <c r="J23" s="23">
        <v>23936</v>
      </c>
      <c r="K23" s="12">
        <v>3431445</v>
      </c>
      <c r="L23" s="29">
        <f t="shared" si="13"/>
        <v>1.0512935281598781E-4</v>
      </c>
      <c r="N23" s="6" t="s">
        <v>92</v>
      </c>
      <c r="O23" s="23">
        <v>3220646</v>
      </c>
      <c r="P23" s="23">
        <v>0</v>
      </c>
      <c r="Q23" s="12">
        <v>3220646</v>
      </c>
      <c r="R23" s="29">
        <f t="shared" si="14"/>
        <v>9.8672009554444509E-5</v>
      </c>
      <c r="T23" s="6" t="s">
        <v>64</v>
      </c>
      <c r="U23" s="23">
        <v>6555845</v>
      </c>
      <c r="V23" s="23">
        <v>0</v>
      </c>
      <c r="W23" s="12">
        <v>6555845</v>
      </c>
      <c r="X23" s="10">
        <f t="shared" si="15"/>
        <v>2.006972336719746E-4</v>
      </c>
      <c r="Z23" s="6" t="s">
        <v>64</v>
      </c>
      <c r="AA23" s="23">
        <v>8366044</v>
      </c>
      <c r="AB23" s="23">
        <v>0</v>
      </c>
      <c r="AC23" s="12">
        <v>8366044</v>
      </c>
      <c r="AD23" s="10">
        <f t="shared" si="0"/>
        <v>2.6878171376864917E-4</v>
      </c>
      <c r="AF23" s="6" t="s">
        <v>85</v>
      </c>
      <c r="AG23" s="23">
        <v>16879169</v>
      </c>
      <c r="AH23" s="23">
        <v>3578987</v>
      </c>
      <c r="AI23" s="12">
        <v>20458156</v>
      </c>
      <c r="AJ23" s="10">
        <f t="shared" si="1"/>
        <v>6.6940193866019007E-4</v>
      </c>
      <c r="AL23" s="6" t="s">
        <v>78</v>
      </c>
      <c r="AM23" s="23">
        <v>21731699</v>
      </c>
      <c r="AN23" s="23">
        <v>0</v>
      </c>
      <c r="AO23" s="12">
        <v>21731699</v>
      </c>
      <c r="AP23" s="10">
        <f t="shared" si="16"/>
        <v>7.2129010398491343E-4</v>
      </c>
      <c r="AR23" s="6" t="s">
        <v>59</v>
      </c>
      <c r="AS23" s="23">
        <v>2419767</v>
      </c>
      <c r="AT23" s="23">
        <v>27186497</v>
      </c>
      <c r="AU23" s="12">
        <v>29606264</v>
      </c>
      <c r="AV23" s="10">
        <f t="shared" si="2"/>
        <v>1.006327015923375E-3</v>
      </c>
      <c r="AX23" s="6" t="s">
        <v>62</v>
      </c>
      <c r="AY23" s="23">
        <v>33599390</v>
      </c>
      <c r="AZ23" s="23">
        <v>10941949</v>
      </c>
      <c r="BA23" s="12">
        <v>44541339</v>
      </c>
      <c r="BB23" s="10">
        <f t="shared" si="3"/>
        <v>1.5044207657977169E-3</v>
      </c>
      <c r="BD23" s="6" t="s">
        <v>39</v>
      </c>
      <c r="BE23" s="16">
        <f t="shared" si="17"/>
        <v>41874</v>
      </c>
      <c r="BF23" s="16">
        <v>1979</v>
      </c>
      <c r="BG23" s="12">
        <v>43853</v>
      </c>
      <c r="BH23" s="10">
        <f t="shared" si="4"/>
        <v>1.5274850830473573E-3</v>
      </c>
      <c r="BJ23" s="3" t="s">
        <v>16</v>
      </c>
      <c r="BK23" s="16">
        <f t="shared" si="18"/>
        <v>1512</v>
      </c>
      <c r="BL23" s="17">
        <v>36574</v>
      </c>
      <c r="BM23" s="12">
        <v>38086</v>
      </c>
      <c r="BN23" s="10">
        <f t="shared" si="5"/>
        <v>1.3567031863217702E-3</v>
      </c>
      <c r="BP23" s="3" t="s">
        <v>13</v>
      </c>
      <c r="BQ23" s="16">
        <f t="shared" si="19"/>
        <v>34024</v>
      </c>
      <c r="BR23" s="17">
        <v>10438</v>
      </c>
      <c r="BS23" s="12">
        <v>44462</v>
      </c>
      <c r="BT23" s="10">
        <f t="shared" si="6"/>
        <v>1.4933616577866137E-3</v>
      </c>
      <c r="BV23" s="3" t="s">
        <v>12</v>
      </c>
      <c r="BW23" s="16">
        <f t="shared" si="20"/>
        <v>52460</v>
      </c>
      <c r="BX23" s="17">
        <v>8519</v>
      </c>
      <c r="BY23" s="12">
        <v>60979</v>
      </c>
      <c r="BZ23" s="10">
        <f t="shared" si="7"/>
        <v>2.0168420650168708E-3</v>
      </c>
      <c r="CB23" s="3" t="s">
        <v>12</v>
      </c>
      <c r="CC23" s="16">
        <f t="shared" si="21"/>
        <v>54938</v>
      </c>
      <c r="CD23" s="17">
        <v>18972</v>
      </c>
      <c r="CE23" s="12">
        <v>73910</v>
      </c>
      <c r="CF23" s="10">
        <f t="shared" si="8"/>
        <v>2.2966630520610412E-3</v>
      </c>
      <c r="CH23" s="3" t="s">
        <v>12</v>
      </c>
      <c r="CI23" s="16">
        <f t="shared" si="22"/>
        <v>48689</v>
      </c>
      <c r="CJ23" s="17">
        <v>24599</v>
      </c>
      <c r="CK23" s="12">
        <v>73288</v>
      </c>
      <c r="CL23" s="10">
        <f t="shared" si="9"/>
        <v>2.1157619850909913E-3</v>
      </c>
      <c r="CN23" s="3" t="s">
        <v>15</v>
      </c>
      <c r="CO23" s="16">
        <f t="shared" si="10"/>
        <v>54607</v>
      </c>
      <c r="CP23" s="16">
        <v>51562</v>
      </c>
      <c r="CQ23" s="12">
        <v>106169</v>
      </c>
      <c r="CR23" s="10">
        <f t="shared" si="11"/>
        <v>3.2029379094214989E-3</v>
      </c>
    </row>
    <row r="24" spans="2:96" ht="12.75" customHeight="1" x14ac:dyDescent="0.2">
      <c r="B24" s="6" t="s">
        <v>84</v>
      </c>
      <c r="C24" s="23">
        <v>887951</v>
      </c>
      <c r="D24" s="23">
        <v>0</v>
      </c>
      <c r="E24" s="12">
        <v>887951</v>
      </c>
      <c r="F24" s="29">
        <f t="shared" si="12"/>
        <v>2.8954718670667432E-5</v>
      </c>
      <c r="H24" s="6" t="s">
        <v>82</v>
      </c>
      <c r="I24" s="23">
        <v>49393</v>
      </c>
      <c r="J24" s="23">
        <v>1208018</v>
      </c>
      <c r="K24" s="12">
        <v>1257411</v>
      </c>
      <c r="L24" s="29">
        <f t="shared" si="13"/>
        <v>3.8523363962908935E-5</v>
      </c>
      <c r="N24" s="6" t="s">
        <v>82</v>
      </c>
      <c r="O24" s="23">
        <v>304663</v>
      </c>
      <c r="P24" s="23">
        <v>2789428</v>
      </c>
      <c r="Q24" s="12">
        <v>3094091</v>
      </c>
      <c r="R24" s="29">
        <f t="shared" si="14"/>
        <v>9.4794701657468957E-5</v>
      </c>
      <c r="T24" s="6" t="s">
        <v>84</v>
      </c>
      <c r="U24" s="23">
        <v>1040137</v>
      </c>
      <c r="V24" s="23">
        <v>4006364</v>
      </c>
      <c r="W24" s="12">
        <v>5046501</v>
      </c>
      <c r="X24" s="10">
        <f t="shared" si="15"/>
        <v>1.5449096042125058E-4</v>
      </c>
      <c r="Z24" s="6" t="s">
        <v>84</v>
      </c>
      <c r="AA24" s="23">
        <v>1084177</v>
      </c>
      <c r="AB24" s="23">
        <v>4034808</v>
      </c>
      <c r="AC24" s="12">
        <v>5118985</v>
      </c>
      <c r="AD24" s="10">
        <f t="shared" si="0"/>
        <v>1.6446119110251017E-4</v>
      </c>
      <c r="AF24" s="6" t="s">
        <v>78</v>
      </c>
      <c r="AG24" s="23">
        <v>20192215</v>
      </c>
      <c r="AH24" s="23">
        <v>0</v>
      </c>
      <c r="AI24" s="12">
        <v>20192215</v>
      </c>
      <c r="AJ24" s="10">
        <f t="shared" si="1"/>
        <v>6.6070020518190257E-4</v>
      </c>
      <c r="AL24" s="6" t="s">
        <v>85</v>
      </c>
      <c r="AM24" s="23">
        <v>17265752</v>
      </c>
      <c r="AN24" s="23">
        <v>3374697</v>
      </c>
      <c r="AO24" s="12">
        <v>20640449</v>
      </c>
      <c r="AP24" s="10">
        <f t="shared" si="16"/>
        <v>6.8507076255313964E-4</v>
      </c>
      <c r="AR24" s="6" t="s">
        <v>78</v>
      </c>
      <c r="AS24" s="23">
        <v>23259591</v>
      </c>
      <c r="AT24" s="23">
        <v>0</v>
      </c>
      <c r="AU24" s="12">
        <v>23259591</v>
      </c>
      <c r="AV24" s="10">
        <f t="shared" si="2"/>
        <v>7.9060143497430781E-4</v>
      </c>
      <c r="AX24" s="6" t="s">
        <v>63</v>
      </c>
      <c r="AY24" s="23">
        <v>25567369</v>
      </c>
      <c r="AZ24" s="23">
        <v>0</v>
      </c>
      <c r="BA24" s="12">
        <v>25567369</v>
      </c>
      <c r="BB24" s="10">
        <f t="shared" si="3"/>
        <v>8.6355915008331499E-4</v>
      </c>
      <c r="BD24" s="6" t="s">
        <v>15</v>
      </c>
      <c r="BE24" s="16">
        <f t="shared" si="17"/>
        <v>33559</v>
      </c>
      <c r="BF24" s="16">
        <v>2584</v>
      </c>
      <c r="BG24" s="12">
        <v>36143</v>
      </c>
      <c r="BH24" s="10">
        <f t="shared" si="4"/>
        <v>1.2589308224427208E-3</v>
      </c>
      <c r="BJ24" s="3" t="s">
        <v>39</v>
      </c>
      <c r="BK24" s="16">
        <f t="shared" si="18"/>
        <v>35164</v>
      </c>
      <c r="BL24" s="17">
        <v>1867</v>
      </c>
      <c r="BM24" s="12">
        <v>37031</v>
      </c>
      <c r="BN24" s="10">
        <f t="shared" si="5"/>
        <v>1.3191218739873306E-3</v>
      </c>
      <c r="BP24" s="3" t="s">
        <v>39</v>
      </c>
      <c r="BQ24" s="16">
        <f t="shared" si="19"/>
        <v>31749</v>
      </c>
      <c r="BR24" s="17">
        <v>2372</v>
      </c>
      <c r="BS24" s="12">
        <v>34121</v>
      </c>
      <c r="BT24" s="10">
        <f t="shared" si="6"/>
        <v>1.1460346616287403E-3</v>
      </c>
      <c r="BV24" s="3" t="s">
        <v>13</v>
      </c>
      <c r="BW24" s="16">
        <f t="shared" si="20"/>
        <v>33004</v>
      </c>
      <c r="BX24" s="17">
        <v>7875</v>
      </c>
      <c r="BY24" s="12">
        <v>40879</v>
      </c>
      <c r="BZ24" s="10">
        <f t="shared" si="7"/>
        <v>1.3520472092986874E-3</v>
      </c>
      <c r="CB24" s="3" t="s">
        <v>13</v>
      </c>
      <c r="CC24" s="16">
        <f t="shared" si="21"/>
        <v>30324</v>
      </c>
      <c r="CD24" s="17">
        <v>12699</v>
      </c>
      <c r="CE24" s="12">
        <v>43023</v>
      </c>
      <c r="CF24" s="10">
        <f t="shared" si="8"/>
        <v>1.3368872207931563E-3</v>
      </c>
      <c r="CH24" s="3" t="s">
        <v>13</v>
      </c>
      <c r="CI24" s="16">
        <f t="shared" si="22"/>
        <v>27378</v>
      </c>
      <c r="CJ24" s="17">
        <v>12699</v>
      </c>
      <c r="CK24" s="12">
        <v>40077</v>
      </c>
      <c r="CL24" s="10">
        <f t="shared" si="9"/>
        <v>1.1569887713744633E-3</v>
      </c>
      <c r="CN24" s="3" t="s">
        <v>11</v>
      </c>
      <c r="CO24" s="16">
        <f t="shared" si="10"/>
        <v>94017</v>
      </c>
      <c r="CP24" s="16">
        <v>6000</v>
      </c>
      <c r="CQ24" s="12">
        <v>100017</v>
      </c>
      <c r="CR24" s="10">
        <f t="shared" si="11"/>
        <v>3.0173425471334385E-3</v>
      </c>
    </row>
    <row r="25" spans="2:96" ht="12.75" customHeight="1" x14ac:dyDescent="0.2">
      <c r="B25" s="6" t="s">
        <v>83</v>
      </c>
      <c r="C25" s="23">
        <v>326014</v>
      </c>
      <c r="D25" s="23">
        <v>0</v>
      </c>
      <c r="E25" s="12">
        <v>326014</v>
      </c>
      <c r="F25" s="29">
        <f t="shared" si="12"/>
        <v>1.0630815948964495E-5</v>
      </c>
      <c r="H25" s="6" t="s">
        <v>84</v>
      </c>
      <c r="I25" s="23">
        <v>927076</v>
      </c>
      <c r="J25" s="23">
        <v>0</v>
      </c>
      <c r="K25" s="12">
        <v>927076</v>
      </c>
      <c r="L25" s="29">
        <f t="shared" si="13"/>
        <v>2.8402873976192165E-5</v>
      </c>
      <c r="N25" s="6" t="s">
        <v>59</v>
      </c>
      <c r="O25" s="23">
        <v>1044966</v>
      </c>
      <c r="P25" s="23">
        <v>0</v>
      </c>
      <c r="Q25" s="12">
        <v>1044966</v>
      </c>
      <c r="R25" s="29">
        <f t="shared" si="14"/>
        <v>3.2014973125289045E-5</v>
      </c>
      <c r="T25" s="6" t="s">
        <v>86</v>
      </c>
      <c r="U25" s="23">
        <v>3588739</v>
      </c>
      <c r="V25" s="23">
        <v>0</v>
      </c>
      <c r="W25" s="12">
        <v>3588739</v>
      </c>
      <c r="X25" s="10">
        <f t="shared" si="15"/>
        <v>1.0986379172642558E-4</v>
      </c>
      <c r="Z25" s="6" t="s">
        <v>86</v>
      </c>
      <c r="AA25" s="23">
        <v>3685639</v>
      </c>
      <c r="AB25" s="23">
        <v>0</v>
      </c>
      <c r="AC25" s="12">
        <v>3685639</v>
      </c>
      <c r="AD25" s="10">
        <f t="shared" si="0"/>
        <v>1.1841108733740467E-4</v>
      </c>
      <c r="AF25" s="6" t="s">
        <v>79</v>
      </c>
      <c r="AG25" s="23">
        <v>15518401</v>
      </c>
      <c r="AH25" s="23">
        <v>21525</v>
      </c>
      <c r="AI25" s="12">
        <v>15539926</v>
      </c>
      <c r="AJ25" s="10">
        <f t="shared" si="1"/>
        <v>5.0847479074047014E-4</v>
      </c>
      <c r="AL25" s="6" t="s">
        <v>79</v>
      </c>
      <c r="AM25" s="23">
        <v>16963215</v>
      </c>
      <c r="AN25" s="23">
        <v>5125</v>
      </c>
      <c r="AO25" s="12">
        <v>16968340</v>
      </c>
      <c r="AP25" s="10">
        <f t="shared" si="16"/>
        <v>5.6319092782627651E-4</v>
      </c>
      <c r="AR25" s="6" t="s">
        <v>40</v>
      </c>
      <c r="AS25" s="23">
        <v>17400858</v>
      </c>
      <c r="AT25" s="23">
        <v>4483955</v>
      </c>
      <c r="AU25" s="12">
        <v>21884813</v>
      </c>
      <c r="AV25" s="10">
        <f t="shared" si="2"/>
        <v>7.4387226163797921E-4</v>
      </c>
      <c r="AX25" s="6" t="s">
        <v>40</v>
      </c>
      <c r="AY25" s="23">
        <v>17389917</v>
      </c>
      <c r="AZ25" s="23">
        <v>7887117</v>
      </c>
      <c r="BA25" s="12">
        <v>25277034</v>
      </c>
      <c r="BB25" s="10">
        <f t="shared" si="3"/>
        <v>8.537528440125011E-4</v>
      </c>
      <c r="BD25" s="6" t="s">
        <v>40</v>
      </c>
      <c r="BE25" s="16">
        <f t="shared" si="17"/>
        <v>17683</v>
      </c>
      <c r="BF25" s="16">
        <v>10629</v>
      </c>
      <c r="BG25" s="12">
        <v>28312</v>
      </c>
      <c r="BH25" s="10">
        <f t="shared" si="4"/>
        <v>9.8616189704779102E-4</v>
      </c>
      <c r="BJ25" s="3" t="s">
        <v>40</v>
      </c>
      <c r="BK25" s="16">
        <f t="shared" si="18"/>
        <v>17682</v>
      </c>
      <c r="BL25" s="17">
        <v>3436</v>
      </c>
      <c r="BM25" s="12">
        <v>21118</v>
      </c>
      <c r="BN25" s="10">
        <f t="shared" si="5"/>
        <v>7.5226744443478296E-4</v>
      </c>
      <c r="BP25" s="3" t="s">
        <v>40</v>
      </c>
      <c r="BQ25" s="16">
        <f t="shared" si="19"/>
        <v>17639</v>
      </c>
      <c r="BR25" s="17">
        <v>2675</v>
      </c>
      <c r="BS25" s="12">
        <v>20314</v>
      </c>
      <c r="BT25" s="10">
        <f t="shared" si="6"/>
        <v>6.8229384004941907E-4</v>
      </c>
      <c r="BV25" s="3" t="s">
        <v>39</v>
      </c>
      <c r="BW25" s="16">
        <f t="shared" si="20"/>
        <v>26615</v>
      </c>
      <c r="BX25" s="17">
        <v>1411</v>
      </c>
      <c r="BY25" s="12">
        <v>28026</v>
      </c>
      <c r="BZ25" s="10">
        <f t="shared" si="7"/>
        <v>9.2694231971929384E-4</v>
      </c>
      <c r="CB25" s="6" t="s">
        <v>39</v>
      </c>
      <c r="CC25" s="16">
        <f t="shared" si="21"/>
        <v>23511</v>
      </c>
      <c r="CD25" s="16">
        <v>6961</v>
      </c>
      <c r="CE25" s="12">
        <v>30472</v>
      </c>
      <c r="CF25" s="10">
        <f t="shared" si="8"/>
        <v>9.4688021272363763E-4</v>
      </c>
      <c r="CH25" s="3" t="s">
        <v>40</v>
      </c>
      <c r="CI25" s="16">
        <f t="shared" si="22"/>
        <v>16684</v>
      </c>
      <c r="CJ25" s="17">
        <v>9748</v>
      </c>
      <c r="CK25" s="12">
        <v>26432</v>
      </c>
      <c r="CL25" s="10">
        <f t="shared" si="9"/>
        <v>7.6306927177607637E-4</v>
      </c>
      <c r="CN25" s="6" t="s">
        <v>42</v>
      </c>
      <c r="CO25" s="16">
        <f t="shared" si="10"/>
        <v>50128</v>
      </c>
      <c r="CP25" s="16">
        <v>14597</v>
      </c>
      <c r="CQ25" s="12">
        <v>64725</v>
      </c>
      <c r="CR25" s="10">
        <f t="shared" si="11"/>
        <v>1.9526430143196839E-3</v>
      </c>
    </row>
    <row r="26" spans="2:96" ht="12.75" customHeight="1" x14ac:dyDescent="0.2">
      <c r="B26" s="6" t="s">
        <v>93</v>
      </c>
      <c r="C26" s="23">
        <v>291378</v>
      </c>
      <c r="D26" s="23">
        <v>0</v>
      </c>
      <c r="E26" s="12">
        <v>291378</v>
      </c>
      <c r="F26" s="29">
        <f t="shared" si="12"/>
        <v>9.5013891721747424E-6</v>
      </c>
      <c r="H26" s="6" t="s">
        <v>59</v>
      </c>
      <c r="I26" s="23">
        <v>867821</v>
      </c>
      <c r="J26" s="23">
        <v>0</v>
      </c>
      <c r="K26" s="12">
        <v>867821</v>
      </c>
      <c r="L26" s="29">
        <f t="shared" si="13"/>
        <v>2.6587475564994738E-5</v>
      </c>
      <c r="N26" s="6" t="s">
        <v>84</v>
      </c>
      <c r="O26" s="23">
        <v>1003055</v>
      </c>
      <c r="P26" s="23">
        <v>0</v>
      </c>
      <c r="Q26" s="12">
        <v>1003055</v>
      </c>
      <c r="R26" s="29">
        <f t="shared" si="14"/>
        <v>3.0730931789347021E-5</v>
      </c>
      <c r="T26" s="6" t="s">
        <v>92</v>
      </c>
      <c r="U26" s="23">
        <v>2527214</v>
      </c>
      <c r="V26" s="23">
        <v>0</v>
      </c>
      <c r="W26" s="12">
        <v>2527214</v>
      </c>
      <c r="X26" s="10">
        <f t="shared" si="15"/>
        <v>7.7366816740951879E-5</v>
      </c>
      <c r="Z26" s="6" t="s">
        <v>82</v>
      </c>
      <c r="AA26" s="23">
        <v>378007</v>
      </c>
      <c r="AB26" s="23">
        <v>2616233</v>
      </c>
      <c r="AC26" s="12">
        <v>2994240</v>
      </c>
      <c r="AD26" s="10">
        <f t="shared" si="0"/>
        <v>9.6198030829701601E-5</v>
      </c>
      <c r="AF26" s="6" t="s">
        <v>64</v>
      </c>
      <c r="AG26" s="23">
        <v>11074640</v>
      </c>
      <c r="AH26" s="23">
        <v>0</v>
      </c>
      <c r="AI26" s="12">
        <v>11074640</v>
      </c>
      <c r="AJ26" s="10">
        <f t="shared" si="1"/>
        <v>3.6236821568687267E-4</v>
      </c>
      <c r="AL26" s="6" t="s">
        <v>64</v>
      </c>
      <c r="AM26" s="23">
        <v>14895961</v>
      </c>
      <c r="AN26" s="23">
        <v>0</v>
      </c>
      <c r="AO26" s="12">
        <v>14895961</v>
      </c>
      <c r="AP26" s="10">
        <f t="shared" si="16"/>
        <v>4.9440723703403106E-4</v>
      </c>
      <c r="AR26" s="6" t="s">
        <v>79</v>
      </c>
      <c r="AS26" s="23">
        <v>16828563</v>
      </c>
      <c r="AT26" s="23">
        <v>61250</v>
      </c>
      <c r="AU26" s="12">
        <v>16889813</v>
      </c>
      <c r="AV26" s="10">
        <f t="shared" si="2"/>
        <v>5.7409050719110745E-4</v>
      </c>
      <c r="AX26" s="6" t="s">
        <v>64</v>
      </c>
      <c r="AY26" s="23">
        <v>17452696</v>
      </c>
      <c r="AZ26" s="23">
        <v>0</v>
      </c>
      <c r="BA26" s="12">
        <v>17452696</v>
      </c>
      <c r="BB26" s="10">
        <f t="shared" si="3"/>
        <v>5.8947932125603031E-4</v>
      </c>
      <c r="BD26" s="6" t="s">
        <v>14</v>
      </c>
      <c r="BE26" s="16">
        <f t="shared" si="17"/>
        <v>18236</v>
      </c>
      <c r="BF26" s="16">
        <v>0</v>
      </c>
      <c r="BG26" s="12">
        <v>18236</v>
      </c>
      <c r="BH26" s="10">
        <f t="shared" si="4"/>
        <v>6.3519526541973433E-4</v>
      </c>
      <c r="BJ26" s="6" t="s">
        <v>14</v>
      </c>
      <c r="BK26" s="16">
        <v>16452</v>
      </c>
      <c r="BL26" s="16" t="s">
        <v>18</v>
      </c>
      <c r="BM26" s="12">
        <v>16452</v>
      </c>
      <c r="BN26" s="10">
        <f t="shared" si="5"/>
        <v>5.8605473983526133E-4</v>
      </c>
      <c r="BP26" s="6" t="s">
        <v>14</v>
      </c>
      <c r="BQ26" s="16">
        <f t="shared" si="19"/>
        <v>14902</v>
      </c>
      <c r="BR26" s="16">
        <v>44</v>
      </c>
      <c r="BS26" s="12">
        <v>14946</v>
      </c>
      <c r="BT26" s="10">
        <f t="shared" si="6"/>
        <v>5.0199683633841779E-4</v>
      </c>
      <c r="BV26" s="6" t="s">
        <v>40</v>
      </c>
      <c r="BW26" s="16">
        <f t="shared" si="20"/>
        <v>17580</v>
      </c>
      <c r="BX26" s="16">
        <v>5244</v>
      </c>
      <c r="BY26" s="12">
        <v>22824</v>
      </c>
      <c r="BZ26" s="10">
        <f t="shared" si="7"/>
        <v>7.5488944213491626E-4</v>
      </c>
      <c r="CB26" s="3" t="s">
        <v>40</v>
      </c>
      <c r="CC26" s="16">
        <f t="shared" si="21"/>
        <v>17398</v>
      </c>
      <c r="CD26" s="17">
        <v>4413</v>
      </c>
      <c r="CE26" s="12">
        <v>21811</v>
      </c>
      <c r="CF26" s="10">
        <f t="shared" si="8"/>
        <v>6.7775020739417363E-4</v>
      </c>
      <c r="CH26" s="6" t="s">
        <v>39</v>
      </c>
      <c r="CI26" s="16">
        <f t="shared" si="22"/>
        <v>18976</v>
      </c>
      <c r="CJ26" s="16">
        <v>3539</v>
      </c>
      <c r="CK26" s="12">
        <v>22515</v>
      </c>
      <c r="CL26" s="10">
        <f t="shared" si="9"/>
        <v>6.4998882619697184E-4</v>
      </c>
      <c r="CN26" s="6" t="s">
        <v>12</v>
      </c>
      <c r="CO26" s="16">
        <f t="shared" si="10"/>
        <v>50038</v>
      </c>
      <c r="CP26" s="16">
        <v>9506</v>
      </c>
      <c r="CQ26" s="12">
        <v>59544</v>
      </c>
      <c r="CR26" s="10">
        <f t="shared" si="11"/>
        <v>1.7963410682835265E-3</v>
      </c>
    </row>
    <row r="27" spans="2:96" ht="12.75" customHeight="1" x14ac:dyDescent="0.2">
      <c r="B27" s="6" t="s">
        <v>82</v>
      </c>
      <c r="C27" s="23">
        <v>27714</v>
      </c>
      <c r="D27" s="23">
        <v>-1005436</v>
      </c>
      <c r="E27" s="12">
        <v>-977722</v>
      </c>
      <c r="F27" s="29">
        <f t="shared" si="12"/>
        <v>-3.1882013138250088E-5</v>
      </c>
      <c r="H27" s="6" t="s">
        <v>93</v>
      </c>
      <c r="I27" s="23">
        <v>323369</v>
      </c>
      <c r="J27" s="23">
        <v>0</v>
      </c>
      <c r="K27" s="12">
        <v>323369</v>
      </c>
      <c r="L27" s="29">
        <f t="shared" si="13"/>
        <v>9.9070722948358962E-6</v>
      </c>
      <c r="N27" s="6" t="s">
        <v>93</v>
      </c>
      <c r="O27" s="23">
        <v>347224</v>
      </c>
      <c r="P27" s="23">
        <v>0</v>
      </c>
      <c r="Q27" s="12">
        <v>347224</v>
      </c>
      <c r="R27" s="29">
        <f t="shared" si="14"/>
        <v>1.0638017914894229E-5</v>
      </c>
      <c r="T27" s="6" t="s">
        <v>82</v>
      </c>
      <c r="U27" s="23">
        <v>311649</v>
      </c>
      <c r="V27" s="23">
        <v>2142878</v>
      </c>
      <c r="W27" s="12">
        <v>2454527</v>
      </c>
      <c r="X27" s="10">
        <f t="shared" si="15"/>
        <v>7.5141614677157688E-5</v>
      </c>
      <c r="Z27" s="6" t="s">
        <v>59</v>
      </c>
      <c r="AA27" s="23">
        <v>1536986</v>
      </c>
      <c r="AB27" s="23">
        <v>0</v>
      </c>
      <c r="AC27" s="12">
        <v>1536986</v>
      </c>
      <c r="AD27" s="10">
        <f t="shared" si="0"/>
        <v>4.9379818121733644E-5</v>
      </c>
      <c r="AF27" s="6" t="s">
        <v>86</v>
      </c>
      <c r="AG27" s="23">
        <v>4012018</v>
      </c>
      <c r="AH27" s="23">
        <v>0</v>
      </c>
      <c r="AI27" s="12">
        <v>4012018</v>
      </c>
      <c r="AJ27" s="10">
        <f t="shared" si="1"/>
        <v>1.3127540073208839E-4</v>
      </c>
      <c r="AL27" s="6" t="s">
        <v>86</v>
      </c>
      <c r="AM27" s="23">
        <v>4275590</v>
      </c>
      <c r="AN27" s="23">
        <v>0</v>
      </c>
      <c r="AO27" s="12">
        <v>4275590</v>
      </c>
      <c r="AP27" s="10">
        <f t="shared" si="16"/>
        <v>1.4190978605477906E-4</v>
      </c>
      <c r="AR27" s="6" t="s">
        <v>80</v>
      </c>
      <c r="AS27" s="23">
        <v>16599901</v>
      </c>
      <c r="AT27" s="23">
        <v>0</v>
      </c>
      <c r="AU27" s="12">
        <v>16599901</v>
      </c>
      <c r="AV27" s="10">
        <f t="shared" si="2"/>
        <v>5.642362993842603E-4</v>
      </c>
      <c r="AX27" s="6" t="s">
        <v>65</v>
      </c>
      <c r="AY27" s="23">
        <v>16376250</v>
      </c>
      <c r="AZ27" s="23">
        <v>171028</v>
      </c>
      <c r="BA27" s="12">
        <v>16547278</v>
      </c>
      <c r="BB27" s="10">
        <f t="shared" si="3"/>
        <v>5.5889807535035524E-4</v>
      </c>
      <c r="BD27" s="6" t="s">
        <v>17</v>
      </c>
      <c r="BE27" s="16">
        <f t="shared" si="17"/>
        <v>6183</v>
      </c>
      <c r="BF27" s="16">
        <v>324</v>
      </c>
      <c r="BG27" s="12">
        <v>6507</v>
      </c>
      <c r="BH27" s="10">
        <f t="shared" si="4"/>
        <v>2.2665143628461347E-4</v>
      </c>
      <c r="BJ27" s="3" t="s">
        <v>17</v>
      </c>
      <c r="BK27" s="16">
        <f t="shared" si="18"/>
        <v>5775</v>
      </c>
      <c r="BL27" s="17">
        <v>51</v>
      </c>
      <c r="BM27" s="12">
        <v>5826</v>
      </c>
      <c r="BN27" s="10">
        <f t="shared" si="5"/>
        <v>2.0753433711890546E-4</v>
      </c>
      <c r="BP27" s="3" t="s">
        <v>16</v>
      </c>
      <c r="BQ27" s="16">
        <f t="shared" si="19"/>
        <v>1099</v>
      </c>
      <c r="BR27" s="17">
        <v>6644</v>
      </c>
      <c r="BS27" s="12">
        <v>7743</v>
      </c>
      <c r="BT27" s="10">
        <f t="shared" si="6"/>
        <v>2.6006700814722124E-4</v>
      </c>
      <c r="BV27" s="3" t="s">
        <v>14</v>
      </c>
      <c r="BW27" s="16">
        <v>18709</v>
      </c>
      <c r="BX27" s="17" t="s">
        <v>18</v>
      </c>
      <c r="BY27" s="12">
        <v>18709</v>
      </c>
      <c r="BZ27" s="10">
        <f t="shared" si="7"/>
        <v>6.1878840575281058E-4</v>
      </c>
      <c r="CB27" s="6" t="s">
        <v>14</v>
      </c>
      <c r="CC27" s="16">
        <f t="shared" si="21"/>
        <v>21057</v>
      </c>
      <c r="CD27" s="16">
        <v>698</v>
      </c>
      <c r="CE27" s="12">
        <v>21755</v>
      </c>
      <c r="CF27" s="10">
        <f t="shared" si="8"/>
        <v>6.7601007573519091E-4</v>
      </c>
      <c r="CH27" s="3" t="s">
        <v>31</v>
      </c>
      <c r="CI27" s="16">
        <v>16316</v>
      </c>
      <c r="CJ27" s="17" t="s">
        <v>18</v>
      </c>
      <c r="CK27" s="12">
        <v>16316</v>
      </c>
      <c r="CL27" s="10">
        <f t="shared" si="9"/>
        <v>4.7102898903974205E-4</v>
      </c>
      <c r="CN27" s="3" t="s">
        <v>14</v>
      </c>
      <c r="CO27" s="16">
        <f t="shared" si="10"/>
        <v>24890</v>
      </c>
      <c r="CP27" s="17">
        <v>26324</v>
      </c>
      <c r="CQ27" s="12">
        <v>51214</v>
      </c>
      <c r="CR27" s="10">
        <f t="shared" si="11"/>
        <v>1.5450391554324957E-3</v>
      </c>
    </row>
    <row r="28" spans="2:96" ht="12.75" customHeight="1" x14ac:dyDescent="0.2">
      <c r="B28" s="7" t="s">
        <v>0</v>
      </c>
      <c r="C28" s="24">
        <f>SUM(C6:C27)</f>
        <v>16794150987</v>
      </c>
      <c r="D28" s="24">
        <f>SUM(D6:D27)</f>
        <v>13872733057</v>
      </c>
      <c r="E28" s="13">
        <f>SUM(E6:E27)</f>
        <v>30666884044</v>
      </c>
      <c r="F28" s="26"/>
      <c r="H28" s="6" t="s">
        <v>83</v>
      </c>
      <c r="I28" s="23">
        <v>119860</v>
      </c>
      <c r="J28" s="23">
        <v>0</v>
      </c>
      <c r="K28" s="12">
        <v>119860</v>
      </c>
      <c r="L28" s="29">
        <f t="shared" si="13"/>
        <v>3.672156840201227E-6</v>
      </c>
      <c r="N28" s="6" t="s">
        <v>83</v>
      </c>
      <c r="O28" s="23">
        <v>149100</v>
      </c>
      <c r="P28" s="23">
        <v>0</v>
      </c>
      <c r="Q28" s="12">
        <v>149100</v>
      </c>
      <c r="R28" s="29">
        <f t="shared" si="14"/>
        <v>4.568026608502665E-6</v>
      </c>
      <c r="T28" s="6" t="s">
        <v>59</v>
      </c>
      <c r="U28" s="23">
        <v>1302541</v>
      </c>
      <c r="V28" s="23">
        <v>0</v>
      </c>
      <c r="W28" s="12">
        <v>1302541</v>
      </c>
      <c r="X28" s="10">
        <f t="shared" si="15"/>
        <v>3.9875313623846728E-5</v>
      </c>
      <c r="Z28" s="6" t="s">
        <v>83</v>
      </c>
      <c r="AA28" s="23">
        <v>79164</v>
      </c>
      <c r="AB28" s="23">
        <v>0</v>
      </c>
      <c r="AC28" s="12">
        <v>79164</v>
      </c>
      <c r="AD28" s="10">
        <f t="shared" si="0"/>
        <v>2.5433568827490441E-6</v>
      </c>
      <c r="AF28" s="6" t="s">
        <v>82</v>
      </c>
      <c r="AG28" s="23">
        <v>409958</v>
      </c>
      <c r="AH28" s="23">
        <v>1939553</v>
      </c>
      <c r="AI28" s="12">
        <v>2349511</v>
      </c>
      <c r="AJ28" s="10">
        <f t="shared" si="1"/>
        <v>7.6877271749391384E-5</v>
      </c>
      <c r="AL28" s="6" t="s">
        <v>59</v>
      </c>
      <c r="AM28" s="23">
        <v>2153409</v>
      </c>
      <c r="AN28" s="23">
        <v>718531</v>
      </c>
      <c r="AO28" s="12">
        <v>2871940</v>
      </c>
      <c r="AP28" s="10">
        <f t="shared" si="16"/>
        <v>9.5321672789524292E-5</v>
      </c>
      <c r="AR28" s="6" t="s">
        <v>81</v>
      </c>
      <c r="AS28" s="23">
        <v>3915460</v>
      </c>
      <c r="AT28" s="23">
        <v>0</v>
      </c>
      <c r="AU28" s="12">
        <v>3915460</v>
      </c>
      <c r="AV28" s="10">
        <f t="shared" si="2"/>
        <v>1.3308782147478446E-4</v>
      </c>
      <c r="AX28" s="6" t="s">
        <v>66</v>
      </c>
      <c r="AY28" s="23">
        <v>659414</v>
      </c>
      <c r="AZ28" s="23">
        <v>3623993</v>
      </c>
      <c r="BA28" s="12">
        <v>4283407</v>
      </c>
      <c r="BB28" s="10">
        <f t="shared" si="3"/>
        <v>1.4467563355388354E-4</v>
      </c>
      <c r="BD28" s="6" t="s">
        <v>33</v>
      </c>
      <c r="BE28" s="16">
        <f t="shared" si="17"/>
        <v>136</v>
      </c>
      <c r="BF28" s="16">
        <v>4050</v>
      </c>
      <c r="BG28" s="12">
        <v>4186</v>
      </c>
      <c r="BH28" s="10">
        <f t="shared" si="4"/>
        <v>1.4580650257989733E-4</v>
      </c>
      <c r="BJ28" s="3" t="s">
        <v>41</v>
      </c>
      <c r="BK28" s="16">
        <f t="shared" si="18"/>
        <v>3463</v>
      </c>
      <c r="BL28" s="17">
        <v>69</v>
      </c>
      <c r="BM28" s="12">
        <v>3532</v>
      </c>
      <c r="BN28" s="10">
        <f t="shared" si="5"/>
        <v>1.2581724660212394E-4</v>
      </c>
      <c r="BP28" s="3" t="s">
        <v>17</v>
      </c>
      <c r="BQ28" s="16">
        <v>5952</v>
      </c>
      <c r="BR28" s="17" t="s">
        <v>18</v>
      </c>
      <c r="BS28" s="12">
        <v>5952</v>
      </c>
      <c r="BT28" s="10">
        <f t="shared" si="6"/>
        <v>1.9991202795973921E-4</v>
      </c>
      <c r="BV28" s="3" t="s">
        <v>17</v>
      </c>
      <c r="BW28" s="16">
        <v>5516</v>
      </c>
      <c r="BX28" s="17" t="s">
        <v>18</v>
      </c>
      <c r="BY28" s="12">
        <v>5516</v>
      </c>
      <c r="BZ28" s="10">
        <f t="shared" si="7"/>
        <v>1.8243823005679102E-4</v>
      </c>
      <c r="CB28" s="3" t="s">
        <v>17</v>
      </c>
      <c r="CC28" s="16">
        <v>5307</v>
      </c>
      <c r="CD28" s="17" t="s">
        <v>18</v>
      </c>
      <c r="CE28" s="12">
        <v>5307</v>
      </c>
      <c r="CF28" s="10">
        <f t="shared" si="8"/>
        <v>1.6490854846824444E-4</v>
      </c>
      <c r="CH28" s="3" t="s">
        <v>17</v>
      </c>
      <c r="CI28" s="16">
        <v>4994</v>
      </c>
      <c r="CJ28" s="17" t="s">
        <v>18</v>
      </c>
      <c r="CK28" s="12">
        <v>4994</v>
      </c>
      <c r="CL28" s="10">
        <f t="shared" si="9"/>
        <v>1.4417251601277713E-4</v>
      </c>
      <c r="CN28" s="3" t="s">
        <v>13</v>
      </c>
      <c r="CO28" s="16">
        <f t="shared" si="10"/>
        <v>26037</v>
      </c>
      <c r="CP28" s="17">
        <v>16464</v>
      </c>
      <c r="CQ28" s="12">
        <v>42501</v>
      </c>
      <c r="CR28" s="10">
        <f t="shared" si="11"/>
        <v>1.2821827848837526E-3</v>
      </c>
    </row>
    <row r="29" spans="2:96" ht="12.75" customHeight="1" x14ac:dyDescent="0.2">
      <c r="H29" s="7" t="s">
        <v>0</v>
      </c>
      <c r="I29" s="24">
        <f>SUM(I6:I28)</f>
        <v>16732688316</v>
      </c>
      <c r="J29" s="24">
        <f>SUM(J6:J28)</f>
        <v>15907529740</v>
      </c>
      <c r="K29" s="13">
        <f>SUM(K6:K28)</f>
        <v>32640218056</v>
      </c>
      <c r="L29" s="26"/>
      <c r="N29" s="6" t="s">
        <v>94</v>
      </c>
      <c r="O29" s="23">
        <v>0</v>
      </c>
      <c r="P29" s="23">
        <v>0</v>
      </c>
      <c r="Q29" s="12">
        <v>0</v>
      </c>
      <c r="R29" s="29">
        <f t="shared" si="14"/>
        <v>0</v>
      </c>
      <c r="T29" s="6" t="s">
        <v>93</v>
      </c>
      <c r="U29" s="23">
        <v>386909</v>
      </c>
      <c r="V29" s="23">
        <v>0</v>
      </c>
      <c r="W29" s="12">
        <v>386909</v>
      </c>
      <c r="X29" s="10">
        <f t="shared" si="15"/>
        <v>1.1844631162388681E-5</v>
      </c>
      <c r="Z29" s="7" t="s">
        <v>0</v>
      </c>
      <c r="AA29" s="24">
        <v>15873979595</v>
      </c>
      <c r="AB29" s="24">
        <v>15251813461</v>
      </c>
      <c r="AC29" s="13">
        <f>SUM(AC6:AC28)</f>
        <v>31125793056</v>
      </c>
      <c r="AD29" s="26"/>
      <c r="AF29" s="6" t="s">
        <v>59</v>
      </c>
      <c r="AG29" s="23">
        <v>1838725</v>
      </c>
      <c r="AH29" s="23">
        <v>0</v>
      </c>
      <c r="AI29" s="12">
        <v>1838725</v>
      </c>
      <c r="AJ29" s="10">
        <f t="shared" si="1"/>
        <v>6.0164077332432018E-5</v>
      </c>
      <c r="AL29" s="6" t="s">
        <v>82</v>
      </c>
      <c r="AM29" s="23">
        <v>1932819</v>
      </c>
      <c r="AN29" s="23">
        <v>-261039</v>
      </c>
      <c r="AO29" s="12">
        <v>1671780</v>
      </c>
      <c r="AP29" s="10">
        <f t="shared" si="16"/>
        <v>5.5487533213114103E-5</v>
      </c>
      <c r="AR29" s="6" t="s">
        <v>82</v>
      </c>
      <c r="AS29" s="23">
        <v>647242</v>
      </c>
      <c r="AT29" s="23">
        <v>1117381</v>
      </c>
      <c r="AU29" s="12">
        <v>1764623</v>
      </c>
      <c r="AV29" s="10">
        <f t="shared" si="2"/>
        <v>5.9980137913373794E-5</v>
      </c>
      <c r="AX29" s="6" t="s">
        <v>67</v>
      </c>
      <c r="AY29" s="23">
        <v>3179889</v>
      </c>
      <c r="AZ29" s="23">
        <v>0</v>
      </c>
      <c r="BA29" s="12">
        <v>3179889</v>
      </c>
      <c r="BB29" s="10">
        <f t="shared" si="3"/>
        <v>1.0740339540604597E-4</v>
      </c>
      <c r="BD29" s="6" t="s">
        <v>41</v>
      </c>
      <c r="BE29" s="16">
        <f t="shared" si="17"/>
        <v>3171</v>
      </c>
      <c r="BF29" s="16">
        <v>0</v>
      </c>
      <c r="BG29" s="12">
        <v>3171</v>
      </c>
      <c r="BH29" s="10">
        <f t="shared" si="4"/>
        <v>1.1045208305801587E-4</v>
      </c>
      <c r="BJ29" s="3" t="s">
        <v>33</v>
      </c>
      <c r="BK29" s="16">
        <f t="shared" si="18"/>
        <v>70</v>
      </c>
      <c r="BL29" s="17">
        <v>1549</v>
      </c>
      <c r="BM29" s="12">
        <v>1619</v>
      </c>
      <c r="BN29" s="10">
        <f t="shared" si="5"/>
        <v>5.767217504214005E-5</v>
      </c>
      <c r="BP29" s="3" t="s">
        <v>41</v>
      </c>
      <c r="BQ29" s="16">
        <v>3551</v>
      </c>
      <c r="BR29" s="17" t="s">
        <v>18</v>
      </c>
      <c r="BS29" s="12">
        <v>3551</v>
      </c>
      <c r="BT29" s="10">
        <f t="shared" si="6"/>
        <v>1.1926875189600706E-4</v>
      </c>
      <c r="BV29" s="3" t="s">
        <v>41</v>
      </c>
      <c r="BW29" s="16">
        <v>3790</v>
      </c>
      <c r="BX29" s="17" t="s">
        <v>18</v>
      </c>
      <c r="BY29" s="12">
        <v>3790</v>
      </c>
      <c r="BZ29" s="10">
        <f t="shared" si="7"/>
        <v>1.253518658294485E-4</v>
      </c>
      <c r="CB29" s="3" t="s">
        <v>41</v>
      </c>
      <c r="CC29" s="16">
        <v>4370</v>
      </c>
      <c r="CD29" s="17" t="s">
        <v>18</v>
      </c>
      <c r="CE29" s="12">
        <v>4370</v>
      </c>
      <c r="CF29" s="10">
        <f t="shared" si="8"/>
        <v>1.3579241695990733E-4</v>
      </c>
      <c r="CH29" s="3" t="s">
        <v>41</v>
      </c>
      <c r="CI29" s="16">
        <f t="shared" si="22"/>
        <v>4858</v>
      </c>
      <c r="CJ29" s="17">
        <v>18</v>
      </c>
      <c r="CK29" s="12">
        <v>4876</v>
      </c>
      <c r="CL29" s="10">
        <f t="shared" si="9"/>
        <v>1.4076595676377679E-4</v>
      </c>
      <c r="CN29" s="3" t="s">
        <v>40</v>
      </c>
      <c r="CO29" s="16">
        <f t="shared" si="10"/>
        <v>16278</v>
      </c>
      <c r="CP29" s="17">
        <v>8285</v>
      </c>
      <c r="CQ29" s="12">
        <v>24563</v>
      </c>
      <c r="CR29" s="10">
        <f t="shared" si="11"/>
        <v>7.4102387579350168E-4</v>
      </c>
    </row>
    <row r="30" spans="2:96" ht="12.75" customHeight="1" x14ac:dyDescent="0.2">
      <c r="C30" s="8"/>
      <c r="D30" s="8"/>
      <c r="E30" s="8"/>
      <c r="N30" s="7" t="s">
        <v>0</v>
      </c>
      <c r="O30" s="24">
        <v>16449739733</v>
      </c>
      <c r="P30" s="24">
        <v>16190175219</v>
      </c>
      <c r="Q30" s="13">
        <v>32639914952</v>
      </c>
      <c r="R30" s="26"/>
      <c r="T30" s="6" t="s">
        <v>83</v>
      </c>
      <c r="U30" s="23">
        <v>60506</v>
      </c>
      <c r="V30" s="23">
        <v>0</v>
      </c>
      <c r="W30" s="12">
        <v>60506</v>
      </c>
      <c r="X30" s="10">
        <f t="shared" si="15"/>
        <v>1.8522992567024534E-6</v>
      </c>
      <c r="AF30" s="6" t="s">
        <v>83</v>
      </c>
      <c r="AG30" s="23">
        <v>7573</v>
      </c>
      <c r="AH30" s="23">
        <v>0</v>
      </c>
      <c r="AI30" s="12">
        <v>7573</v>
      </c>
      <c r="AJ30" s="10">
        <f t="shared" si="1"/>
        <v>2.4779265939088642E-7</v>
      </c>
      <c r="AL30" s="6" t="s">
        <v>83</v>
      </c>
      <c r="AM30" s="23">
        <v>93318</v>
      </c>
      <c r="AN30" s="23">
        <v>0</v>
      </c>
      <c r="AO30" s="12">
        <v>93318</v>
      </c>
      <c r="AP30" s="10">
        <f t="shared" si="16"/>
        <v>3.0972888923072306E-6</v>
      </c>
      <c r="AR30" s="6" t="s">
        <v>83</v>
      </c>
      <c r="AS30" s="23">
        <v>16339</v>
      </c>
      <c r="AT30" s="23">
        <v>0</v>
      </c>
      <c r="AU30" s="12">
        <v>16339</v>
      </c>
      <c r="AV30" s="10">
        <f t="shared" si="2"/>
        <v>5.5536818536685421E-7</v>
      </c>
      <c r="AX30" s="7" t="s">
        <v>0</v>
      </c>
      <c r="AY30" s="24">
        <v>15310748494</v>
      </c>
      <c r="AZ30" s="24">
        <v>14296220522</v>
      </c>
      <c r="BA30" s="13">
        <f>SUM(BA6:BA29)</f>
        <v>29606969016</v>
      </c>
      <c r="BB30" s="9"/>
      <c r="BD30" s="7" t="s">
        <v>0</v>
      </c>
      <c r="BE30" s="14">
        <f>SUM(BE6:BE29)</f>
        <v>15313640</v>
      </c>
      <c r="BF30" s="14">
        <f>SUM(BF6:BF29)</f>
        <v>13395642</v>
      </c>
      <c r="BG30" s="13">
        <f>SUM(BG6:BG29)</f>
        <v>28709282</v>
      </c>
      <c r="BH30" s="9"/>
      <c r="BJ30" s="7" t="s">
        <v>0</v>
      </c>
      <c r="BK30" s="14">
        <f>SUM(BK6:BK29)</f>
        <v>15361927</v>
      </c>
      <c r="BL30" s="14">
        <f>SUM(BL6:BL29)</f>
        <v>12710536</v>
      </c>
      <c r="BM30" s="13">
        <f>SUM(BM6:BM29)</f>
        <v>28072463</v>
      </c>
      <c r="BN30" s="9"/>
      <c r="BP30" s="3" t="s">
        <v>33</v>
      </c>
      <c r="BQ30" s="16">
        <f t="shared" si="19"/>
        <v>5</v>
      </c>
      <c r="BR30" s="17">
        <v>450</v>
      </c>
      <c r="BS30" s="12">
        <v>455</v>
      </c>
      <c r="BT30" s="10">
        <f t="shared" si="6"/>
        <v>1.528225348146528E-5</v>
      </c>
      <c r="BV30" s="3" t="s">
        <v>16</v>
      </c>
      <c r="BW30" s="16">
        <f t="shared" si="20"/>
        <v>-1347</v>
      </c>
      <c r="BX30" s="17">
        <v>4545</v>
      </c>
      <c r="BY30" s="12">
        <v>3198</v>
      </c>
      <c r="BZ30" s="10">
        <f t="shared" si="7"/>
        <v>1.0577183823814678E-4</v>
      </c>
      <c r="CB30" s="3" t="s">
        <v>16</v>
      </c>
      <c r="CC30" s="16">
        <f t="shared" si="21"/>
        <v>917</v>
      </c>
      <c r="CD30" s="17">
        <v>3358</v>
      </c>
      <c r="CE30" s="12">
        <v>4275</v>
      </c>
      <c r="CF30" s="10">
        <f t="shared" si="8"/>
        <v>1.3284040789556152E-4</v>
      </c>
      <c r="CH30" s="3" t="s">
        <v>16</v>
      </c>
      <c r="CI30" s="16">
        <f t="shared" si="22"/>
        <v>553</v>
      </c>
      <c r="CJ30" s="17">
        <v>1085</v>
      </c>
      <c r="CK30" s="12">
        <v>1638</v>
      </c>
      <c r="CL30" s="10">
        <f t="shared" si="9"/>
        <v>4.7287661439513204E-5</v>
      </c>
      <c r="CN30" s="6" t="s">
        <v>39</v>
      </c>
      <c r="CO30" s="16">
        <f t="shared" si="10"/>
        <v>12647</v>
      </c>
      <c r="CP30" s="16">
        <v>2014</v>
      </c>
      <c r="CQ30" s="12">
        <v>14661</v>
      </c>
      <c r="CR30" s="10">
        <f t="shared" si="11"/>
        <v>4.4229740027718631E-4</v>
      </c>
    </row>
    <row r="31" spans="2:96" x14ac:dyDescent="0.2">
      <c r="C31" s="8"/>
      <c r="D31" s="8"/>
      <c r="E31" s="8"/>
      <c r="I31" s="8"/>
      <c r="J31" s="8"/>
      <c r="K31" s="8"/>
      <c r="T31" s="7" t="s">
        <v>0</v>
      </c>
      <c r="U31" s="24">
        <v>16236379321</v>
      </c>
      <c r="V31" s="24">
        <v>16428968776</v>
      </c>
      <c r="W31" s="13">
        <v>32665348097</v>
      </c>
      <c r="X31" s="26"/>
      <c r="AC31" s="21"/>
      <c r="AF31" s="7" t="s">
        <v>0</v>
      </c>
      <c r="AG31" s="24">
        <v>15619415977</v>
      </c>
      <c r="AH31" s="24">
        <v>14942425599</v>
      </c>
      <c r="AI31" s="13">
        <f>SUM(AI6:AI30)</f>
        <v>30561841576</v>
      </c>
      <c r="AJ31" s="9"/>
      <c r="AL31" s="7" t="s">
        <v>0</v>
      </c>
      <c r="AM31" s="24">
        <v>15460899539</v>
      </c>
      <c r="AN31" s="24">
        <v>14668030388</v>
      </c>
      <c r="AO31" s="13">
        <f>SUM(AO6:AO30)</f>
        <v>30128929927</v>
      </c>
      <c r="AP31" s="9"/>
      <c r="AR31" s="7" t="s">
        <v>0</v>
      </c>
      <c r="AS31" s="24">
        <v>15148950346</v>
      </c>
      <c r="AT31" s="24">
        <v>14271172071</v>
      </c>
      <c r="AU31" s="13">
        <f>SUM(AU6:AU30)</f>
        <v>29420122417</v>
      </c>
      <c r="AV31" s="9"/>
      <c r="BA31" s="12"/>
      <c r="BE31" s="8"/>
      <c r="BK31" s="8"/>
      <c r="BP31" s="7" t="s">
        <v>0</v>
      </c>
      <c r="BQ31" s="14">
        <f>SUM(BQ6:BQ30)</f>
        <v>15483329</v>
      </c>
      <c r="BR31" s="14">
        <f>SUM(BR6:BR30)</f>
        <v>14289767</v>
      </c>
      <c r="BS31" s="13">
        <f>SUM(BS6:BS30)</f>
        <v>29773096</v>
      </c>
      <c r="BT31" s="9"/>
      <c r="BV31" s="7" t="s">
        <v>0</v>
      </c>
      <c r="BW31" s="14">
        <f>SUM(BW6:BW30)</f>
        <v>15738338</v>
      </c>
      <c r="BX31" s="14">
        <f>SUM(BX6:BX30)</f>
        <v>14496553</v>
      </c>
      <c r="BY31" s="13">
        <f>SUM(BY6:BY30)</f>
        <v>30234891</v>
      </c>
      <c r="BZ31" s="9"/>
      <c r="CB31" s="3" t="s">
        <v>31</v>
      </c>
      <c r="CC31" s="16">
        <v>-91</v>
      </c>
      <c r="CD31" s="17" t="s">
        <v>18</v>
      </c>
      <c r="CE31" s="12">
        <v>-91</v>
      </c>
      <c r="CF31" s="10">
        <f t="shared" si="8"/>
        <v>-2.8277139458470407E-6</v>
      </c>
      <c r="CH31" s="7" t="s">
        <v>0</v>
      </c>
      <c r="CI31" s="14">
        <f>SUM(CI6:CI30)</f>
        <v>15252189</v>
      </c>
      <c r="CJ31" s="14">
        <f>SUM(CJ6:CJ30)</f>
        <v>19386868</v>
      </c>
      <c r="CK31" s="13">
        <f>SUM(CK6:CK30)</f>
        <v>34639057</v>
      </c>
      <c r="CL31" s="9"/>
      <c r="CN31" s="3" t="s">
        <v>31</v>
      </c>
      <c r="CO31" s="16">
        <v>13570</v>
      </c>
      <c r="CP31" s="17" t="s">
        <v>18</v>
      </c>
      <c r="CQ31" s="12">
        <v>13570</v>
      </c>
      <c r="CR31" s="10">
        <f t="shared" si="11"/>
        <v>4.0938378840197926E-4</v>
      </c>
    </row>
    <row r="32" spans="2:96" x14ac:dyDescent="0.2">
      <c r="E32" s="8"/>
      <c r="I32" s="8"/>
      <c r="J32" s="8"/>
      <c r="K32" s="8"/>
      <c r="O32" s="8"/>
      <c r="P32" s="8"/>
      <c r="Q32" s="8"/>
      <c r="AP32" s="12"/>
      <c r="AV32" s="12"/>
      <c r="BB32" s="12"/>
      <c r="BF32" s="8"/>
      <c r="BL32" s="8"/>
      <c r="BN32" s="19"/>
      <c r="BR32" s="8"/>
      <c r="BX32" s="8"/>
      <c r="CB32" s="7" t="s">
        <v>0</v>
      </c>
      <c r="CC32" s="14">
        <f>SUM(CC6:CC31)</f>
        <v>15837995</v>
      </c>
      <c r="CD32" s="14">
        <f>SUM(CD6:CD31)</f>
        <v>16343478</v>
      </c>
      <c r="CE32" s="13">
        <f>SUM(CE6:CE31)</f>
        <v>32181473</v>
      </c>
      <c r="CF32" s="9"/>
      <c r="CI32" s="8"/>
      <c r="CN32" s="3" t="s">
        <v>41</v>
      </c>
      <c r="CO32" s="16">
        <f>CQ32-CP32</f>
        <v>5768</v>
      </c>
      <c r="CP32" s="17">
        <v>78</v>
      </c>
      <c r="CQ32" s="12">
        <v>5846</v>
      </c>
      <c r="CR32" s="10">
        <f>CQ32/$CQ$35</f>
        <v>1.7636386344863455E-4</v>
      </c>
    </row>
    <row r="33" spans="11:96" x14ac:dyDescent="0.2">
      <c r="K33" s="8"/>
      <c r="O33" s="8"/>
      <c r="P33" s="8"/>
      <c r="Q33" s="8"/>
      <c r="U33" s="8"/>
      <c r="V33" s="8"/>
      <c r="W33" s="8"/>
      <c r="AI33" s="21"/>
      <c r="AP33" s="18"/>
      <c r="AV33" s="18"/>
      <c r="BB33" s="12"/>
      <c r="BF33" s="8"/>
      <c r="BL33" s="8"/>
      <c r="BR33" s="8"/>
      <c r="BT33" s="19"/>
      <c r="BX33" s="8"/>
      <c r="BZ33" s="19"/>
      <c r="CD33" s="8"/>
      <c r="CJ33" s="8"/>
      <c r="CL33" s="19"/>
      <c r="CN33" s="3" t="s">
        <v>17</v>
      </c>
      <c r="CO33" s="16">
        <v>5233</v>
      </c>
      <c r="CP33" s="17" t="s">
        <v>18</v>
      </c>
      <c r="CQ33" s="12">
        <v>5233</v>
      </c>
      <c r="CR33" s="10">
        <f>CQ33/$CQ$35</f>
        <v>1.5787069747292244E-4</v>
      </c>
    </row>
    <row r="34" spans="11:96" x14ac:dyDescent="0.2">
      <c r="Q34" s="8"/>
      <c r="U34" s="8"/>
      <c r="V34" s="8"/>
      <c r="W34" s="8"/>
      <c r="BB34" s="18"/>
      <c r="BF34" s="8"/>
      <c r="BL34" s="8"/>
      <c r="BN34" s="18"/>
      <c r="BR34" s="8"/>
      <c r="BX34" s="8"/>
      <c r="CD34" s="8"/>
      <c r="CF34" s="19"/>
      <c r="CJ34" s="8"/>
      <c r="CN34" s="3" t="s">
        <v>16</v>
      </c>
      <c r="CO34" s="16">
        <f>CQ34-CP34</f>
        <v>310</v>
      </c>
      <c r="CP34" s="17">
        <v>2270</v>
      </c>
      <c r="CQ34" s="12">
        <v>2580</v>
      </c>
      <c r="CR34" s="10">
        <f>CQ34/$CQ$35</f>
        <v>7.7834205901039546E-5</v>
      </c>
    </row>
    <row r="35" spans="11:96" x14ac:dyDescent="0.2">
      <c r="W35" s="8"/>
      <c r="BF35" s="8"/>
      <c r="BL35" s="8"/>
      <c r="BR35" s="8"/>
      <c r="BX35" s="8"/>
      <c r="CD35" s="8"/>
      <c r="CJ35" s="8"/>
      <c r="CN35" s="7" t="s">
        <v>0</v>
      </c>
      <c r="CO35" s="14">
        <f>SUM(CO6:CO34)</f>
        <v>14532211</v>
      </c>
      <c r="CP35" s="14">
        <f>SUM(CP6:CP34)</f>
        <v>18615169</v>
      </c>
      <c r="CQ35" s="13">
        <f>SUM(CQ6:CQ34)</f>
        <v>33147380</v>
      </c>
      <c r="CR35" s="9"/>
    </row>
    <row r="36" spans="11:96" x14ac:dyDescent="0.2">
      <c r="BF36" s="8"/>
      <c r="BL36" s="8"/>
      <c r="BR36" s="8"/>
      <c r="BX36" s="8"/>
      <c r="CD36" s="8"/>
      <c r="CJ36" s="8"/>
      <c r="CP36" s="8"/>
    </row>
    <row r="37" spans="11:96" x14ac:dyDescent="0.2">
      <c r="BF37" s="8"/>
      <c r="BL37" s="8"/>
      <c r="BR37" s="8"/>
      <c r="BX37" s="8"/>
      <c r="CD37" s="8"/>
      <c r="CJ37" s="8"/>
      <c r="CP37" s="8"/>
      <c r="CR37" s="19"/>
    </row>
    <row r="38" spans="11:96" x14ac:dyDescent="0.2">
      <c r="BF38" s="8"/>
      <c r="BL38" s="8"/>
      <c r="BR38" s="8"/>
      <c r="BX38" s="8"/>
      <c r="CD38" s="8"/>
      <c r="CJ38" s="8"/>
      <c r="CP38" s="8"/>
    </row>
    <row r="39" spans="11:96" ht="12.75" customHeight="1" x14ac:dyDescent="0.2">
      <c r="BF39" s="8"/>
      <c r="BL39" s="8"/>
      <c r="BR39" s="8"/>
      <c r="BX39" s="8"/>
      <c r="CD39" s="8"/>
      <c r="CJ39" s="8"/>
      <c r="CP39" s="8"/>
    </row>
    <row r="40" spans="11:96" ht="12.75" customHeight="1" x14ac:dyDescent="0.2">
      <c r="BF40" s="8"/>
      <c r="BL40" s="8"/>
      <c r="BR40" s="8"/>
      <c r="BX40" s="8"/>
      <c r="CD40" s="8"/>
      <c r="CJ40" s="8"/>
      <c r="CP40" s="8"/>
    </row>
    <row r="41" spans="11:96" x14ac:dyDescent="0.2">
      <c r="BF41" s="8"/>
      <c r="BL41" s="8"/>
      <c r="BR41" s="8"/>
      <c r="BX41" s="8"/>
      <c r="CD41" s="8"/>
      <c r="CJ41" s="8"/>
      <c r="CP41" s="8"/>
    </row>
    <row r="42" spans="11:96" x14ac:dyDescent="0.2">
      <c r="BF42" s="8"/>
      <c r="BL42" s="8"/>
      <c r="BR42" s="8"/>
      <c r="BX42" s="8"/>
      <c r="CD42" s="8"/>
      <c r="CJ42" s="8"/>
      <c r="CP42" s="8"/>
    </row>
    <row r="43" spans="11:96" ht="12.75" customHeight="1" x14ac:dyDescent="0.2">
      <c r="BA43" s="8"/>
      <c r="BG43" s="8"/>
      <c r="BM43" s="8"/>
      <c r="BS43" s="8"/>
      <c r="BY43" s="8"/>
      <c r="CE43" s="8"/>
      <c r="CK43" s="8"/>
    </row>
    <row r="44" spans="11:96" x14ac:dyDescent="0.2">
      <c r="BA44" s="8"/>
      <c r="BG44" s="8"/>
      <c r="BM44" s="8"/>
      <c r="BS44" s="8"/>
      <c r="BY44" s="8"/>
      <c r="CE44" s="8"/>
      <c r="CK44" s="8"/>
    </row>
    <row r="45" spans="11:96" x14ac:dyDescent="0.2">
      <c r="BA45" s="8"/>
      <c r="BG45" s="8"/>
      <c r="BM45" s="8"/>
      <c r="BS45" s="8"/>
      <c r="BY45" s="8"/>
      <c r="CE45" s="8"/>
      <c r="CK45" s="8"/>
    </row>
    <row r="46" spans="11:96" ht="12.75" customHeight="1" x14ac:dyDescent="0.2">
      <c r="BA46" s="8"/>
      <c r="BG46" s="8"/>
      <c r="BM46" s="8"/>
      <c r="BS46" s="8"/>
      <c r="BY46" s="8"/>
      <c r="CE46" s="8"/>
      <c r="CK46" s="8"/>
    </row>
    <row r="47" spans="11:96" x14ac:dyDescent="0.2">
      <c r="BA47" s="8"/>
      <c r="BG47" s="8"/>
      <c r="BM47" s="8"/>
      <c r="BS47" s="8"/>
      <c r="BY47" s="8"/>
      <c r="CE47" s="8"/>
      <c r="CK47" s="8"/>
    </row>
    <row r="48" spans="11:96" ht="12.75" customHeight="1" x14ac:dyDescent="0.2">
      <c r="BA48" s="8"/>
      <c r="BG48" s="8"/>
      <c r="BM48" s="8"/>
      <c r="BS48" s="8"/>
      <c r="BY48" s="8"/>
      <c r="CE48" s="8"/>
      <c r="CK48" s="8"/>
    </row>
    <row r="49" spans="53:83" ht="12.75" customHeight="1" x14ac:dyDescent="0.2">
      <c r="BA49" s="8"/>
      <c r="BG49" s="8"/>
      <c r="BM49" s="8"/>
      <c r="BS49" s="8"/>
      <c r="BY49" s="8"/>
      <c r="CE49" s="8"/>
    </row>
    <row r="50" spans="53:83" x14ac:dyDescent="0.2">
      <c r="BA50" s="8"/>
      <c r="BG50" s="8"/>
      <c r="BM50" s="8"/>
      <c r="BY50" s="8"/>
    </row>
  </sheetData>
  <mergeCells count="48">
    <mergeCell ref="CN1:CR1"/>
    <mergeCell ref="CH1:CL1"/>
    <mergeCell ref="CB1:CF1"/>
    <mergeCell ref="BV1:BZ1"/>
    <mergeCell ref="CN3:CR3"/>
    <mergeCell ref="CO4:CQ4"/>
    <mergeCell ref="BK4:BM4"/>
    <mergeCell ref="BP3:BT3"/>
    <mergeCell ref="BQ4:BS4"/>
    <mergeCell ref="CH3:CL3"/>
    <mergeCell ref="CI4:CK4"/>
    <mergeCell ref="BW4:BY4"/>
    <mergeCell ref="CC4:CE4"/>
    <mergeCell ref="BJ3:BN3"/>
    <mergeCell ref="CB3:CF3"/>
    <mergeCell ref="BV3:BZ3"/>
    <mergeCell ref="BE4:BG4"/>
    <mergeCell ref="AM4:AO4"/>
    <mergeCell ref="AF3:AJ3"/>
    <mergeCell ref="AX3:BB3"/>
    <mergeCell ref="AG4:AI4"/>
    <mergeCell ref="AS4:AU4"/>
    <mergeCell ref="AY4:BA4"/>
    <mergeCell ref="BJ1:BN1"/>
    <mergeCell ref="N1:R1"/>
    <mergeCell ref="AL3:AP3"/>
    <mergeCell ref="BP1:BT1"/>
    <mergeCell ref="BD1:BH1"/>
    <mergeCell ref="AX1:BB1"/>
    <mergeCell ref="Z1:AD1"/>
    <mergeCell ref="AF1:AJ1"/>
    <mergeCell ref="AL1:AP1"/>
    <mergeCell ref="AR1:AV1"/>
    <mergeCell ref="BD3:BH3"/>
    <mergeCell ref="N3:R3"/>
    <mergeCell ref="T3:X3"/>
    <mergeCell ref="B1:F1"/>
    <mergeCell ref="B3:F3"/>
    <mergeCell ref="C4:E4"/>
    <mergeCell ref="H1:L1"/>
    <mergeCell ref="AR3:AV3"/>
    <mergeCell ref="T1:X1"/>
    <mergeCell ref="Z3:AD3"/>
    <mergeCell ref="H3:L3"/>
    <mergeCell ref="O4:Q4"/>
    <mergeCell ref="I4:K4"/>
    <mergeCell ref="U4:W4"/>
    <mergeCell ref="AA4:AC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7" fitToWidth="0" orientation="landscape" r:id="rId1"/>
  <headerFooter alignWithMargins="0">
    <oddFooter xml:space="preserve">&amp;C&amp;9
</oddFooter>
  </headerFooter>
  <colBreaks count="14" manualBreakCount="14">
    <brk id="6" max="1048575" man="1"/>
    <brk id="12" max="1048575" man="1"/>
    <brk id="18" max="1048575" man="1"/>
    <brk id="24" max="1048575" man="1"/>
    <brk id="30" max="1048575" man="1"/>
    <brk id="36" max="1048575" man="1"/>
    <brk id="42" max="1048575" man="1"/>
    <brk id="48" max="1048575" man="1"/>
    <brk id="54" max="1048575" man="1"/>
    <brk id="60" max="1048575" man="1"/>
    <brk id="66" max="1048575" man="1"/>
    <brk id="72" max="1048575" man="1"/>
    <brk id="78" max="1048575" man="1"/>
    <brk id="8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610670DD1E724BA77EB10C3C5069F8" ma:contentTypeVersion="4" ma:contentTypeDescription="Ein neues Dokument erstellen." ma:contentTypeScope="" ma:versionID="708473d93d9f3ef6d2a63d2e0cbe29e2">
  <xsd:schema xmlns:xsd="http://www.w3.org/2001/XMLSchema" xmlns:xs="http://www.w3.org/2001/XMLSchema" xmlns:p="http://schemas.microsoft.com/office/2006/metadata/properties" xmlns:ns2="0a719837-4a29-4d8f-8dd8-6fe5700bea35" xmlns:ns3="7f69fd41-f3a0-4b35-9fa7-fdd813889fb4" targetNamespace="http://schemas.microsoft.com/office/2006/metadata/properties" ma:root="true" ma:fieldsID="1d5ad6b02bf448c097f33d27190635a9" ns2:_="" ns3:_="">
    <xsd:import namespace="0a719837-4a29-4d8f-8dd8-6fe5700bea35"/>
    <xsd:import namespace="7f69fd41-f3a0-4b35-9fa7-fdd813889f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19837-4a29-4d8f-8dd8-6fe5700be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9fd41-f3a0-4b35-9fa7-fdd813889f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ACAC703-B269-42AA-BC56-DB316098E4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719837-4a29-4d8f-8dd8-6fe5700bea35"/>
    <ds:schemaRef ds:uri="7f69fd41-f3a0-4b35-9fa7-fdd813889f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059229-33C4-4F3C-8ACB-89C2AC7ED0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0AFFB4-DB4A-4576-A909-66BC22D04B8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a719837-4a29-4d8f-8dd8-6fe5700bea35"/>
    <ds:schemaRef ds:uri="http://purl.org/dc/elements/1.1/"/>
    <ds:schemaRef ds:uri="http://schemas.microsoft.com/office/2006/metadata/properties"/>
    <ds:schemaRef ds:uri="http://schemas.microsoft.com/office/infopath/2007/PartnerControls"/>
    <ds:schemaRef ds:uri="7f69fd41-f3a0-4b35-9fa7-fdd813889fb4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191C7AB-7D4B-4EE5-8F7A-781684DE6B5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LV Gesamt Marktanteile</vt:lpstr>
      <vt:lpstr>'LV Gesamt Marktanteile'!Druckbereich</vt:lpstr>
      <vt:lpstr>'LV Gesamt Marktanteile'!Drucktitel</vt:lpstr>
    </vt:vector>
  </TitlesOfParts>
  <Company>SVV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Vera Schädler</dc:creator>
  <cp:lastModifiedBy>Schönenberger Alex</cp:lastModifiedBy>
  <cp:lastPrinted>2016-06-06T13:04:51Z</cp:lastPrinted>
  <dcterms:created xsi:type="dcterms:W3CDTF">2006-03-09T13:15:43Z</dcterms:created>
  <dcterms:modified xsi:type="dcterms:W3CDTF">2017-07-18T11:27:21Z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remien">
    <vt:lpwstr>0</vt:lpwstr>
  </property>
  <property fmtid="{D5CDD505-2E9C-101B-9397-08002B2CF9AE}" pid="3" name="Sprache:">
    <vt:lpwstr>deutsch</vt:lpwstr>
  </property>
  <property fmtid="{D5CDD505-2E9C-101B-9397-08002B2CF9AE}" pid="4" name="Publikationstyp">
    <vt:lpwstr>Statistik</vt:lpwstr>
  </property>
  <property fmtid="{D5CDD505-2E9C-101B-9397-08002B2CF9AE}" pid="5" name="display_urn:schemas-microsoft-com:office:office#Editor">
    <vt:lpwstr>Schönenberger Alex</vt:lpwstr>
  </property>
  <property fmtid="{D5CDD505-2E9C-101B-9397-08002B2CF9AE}" pid="6" name="Issues1">
    <vt:lpwstr>108</vt:lpwstr>
  </property>
  <property fmtid="{D5CDD505-2E9C-101B-9397-08002B2CF9AE}" pid="7" name="Thema">
    <vt:lpwstr/>
  </property>
  <property fmtid="{D5CDD505-2E9C-101B-9397-08002B2CF9AE}" pid="8" name="display_urn:schemas-microsoft-com:office:office#Author">
    <vt:lpwstr>Schönenberger Alex</vt:lpwstr>
  </property>
  <property fmtid="{D5CDD505-2E9C-101B-9397-08002B2CF9AE}" pid="9" name="Klassifizierung">
    <vt:lpwstr>öffentlich</vt:lpwstr>
  </property>
  <property fmtid="{D5CDD505-2E9C-101B-9397-08002B2CF9AE}" pid="10" name="Dokumententypen">
    <vt:lpwstr>20</vt:lpwstr>
  </property>
  <property fmtid="{D5CDD505-2E9C-101B-9397-08002B2CF9AE}" pid="11" name="Bearbeitungsstatus">
    <vt:lpwstr>final</vt:lpwstr>
  </property>
  <property fmtid="{D5CDD505-2E9C-101B-9397-08002B2CF9AE}" pid="12" name="ContentType">
    <vt:lpwstr>Dokument</vt:lpwstr>
  </property>
  <property fmtid="{D5CDD505-2E9C-101B-9397-08002B2CF9AE}" pid="13" name="ContentTypeId">
    <vt:lpwstr>0x010100E8610670DD1E724BA77EB10C3C5069F8</vt:lpwstr>
  </property>
</Properties>
</file>